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6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AD39" i="1" l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38" i="1"/>
  <c r="AH7" i="1" l="1"/>
  <c r="AH8" i="1"/>
  <c r="AH15" i="1"/>
  <c r="AH16" i="1"/>
  <c r="AH23" i="1"/>
  <c r="AH24" i="1"/>
  <c r="AH31" i="1"/>
  <c r="AH5" i="1"/>
  <c r="AE7" i="1"/>
  <c r="AE8" i="1"/>
  <c r="AE9" i="1"/>
  <c r="AH9" i="1" s="1"/>
  <c r="AE10" i="1"/>
  <c r="AH10" i="1" s="1"/>
  <c r="AE11" i="1"/>
  <c r="AH11" i="1" s="1"/>
  <c r="AE12" i="1"/>
  <c r="AH12" i="1" s="1"/>
  <c r="AE13" i="1"/>
  <c r="AH13" i="1" s="1"/>
  <c r="AE14" i="1"/>
  <c r="AH14" i="1" s="1"/>
  <c r="AE15" i="1"/>
  <c r="AE16" i="1"/>
  <c r="AE17" i="1"/>
  <c r="AH17" i="1" s="1"/>
  <c r="AE19" i="1"/>
  <c r="AH19" i="1" s="1"/>
  <c r="AE20" i="1"/>
  <c r="AH20" i="1" s="1"/>
  <c r="AE21" i="1"/>
  <c r="AH21" i="1" s="1"/>
  <c r="AE22" i="1"/>
  <c r="AH22" i="1" s="1"/>
  <c r="AE23" i="1"/>
  <c r="AE24" i="1"/>
  <c r="AE25" i="1"/>
  <c r="AH25" i="1" s="1"/>
  <c r="AE26" i="1"/>
  <c r="AH26" i="1" s="1"/>
  <c r="AE27" i="1"/>
  <c r="AH27" i="1" s="1"/>
  <c r="AE28" i="1"/>
  <c r="AH28" i="1" s="1"/>
  <c r="AE30" i="1"/>
  <c r="AH30" i="1" s="1"/>
  <c r="AE31" i="1"/>
  <c r="AE5" i="1"/>
  <c r="AE6" i="1"/>
  <c r="AH6" i="1" s="1"/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5" i="1"/>
  <c r="A39" i="1" l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<sst xmlns="http://schemas.openxmlformats.org/spreadsheetml/2006/main" count="220" uniqueCount="113">
  <si>
    <t>Prijmeni</t>
  </si>
  <si>
    <t>Jmeno</t>
  </si>
  <si>
    <t>cv 1</t>
  </si>
  <si>
    <t>cv 2</t>
  </si>
  <si>
    <t>cv 3</t>
  </si>
  <si>
    <t>cv 4</t>
  </si>
  <si>
    <t>cv 5</t>
  </si>
  <si>
    <t>cv 6</t>
  </si>
  <si>
    <t>cv 7</t>
  </si>
  <si>
    <t>cv 8</t>
  </si>
  <si>
    <t>cv 9</t>
  </si>
  <si>
    <t>cv 10</t>
  </si>
  <si>
    <t>cv 11</t>
  </si>
  <si>
    <t>cv 12</t>
  </si>
  <si>
    <t>cv 13</t>
  </si>
  <si>
    <t>Absence</t>
  </si>
  <si>
    <t>Pís</t>
  </si>
  <si>
    <t>Pre</t>
  </si>
  <si>
    <t>Sum</t>
  </si>
  <si>
    <t xml:space="preserve">Body </t>
  </si>
  <si>
    <t>cvika</t>
  </si>
  <si>
    <t xml:space="preserve">Prazdne </t>
  </si>
  <si>
    <t>pole</t>
  </si>
  <si>
    <t>doch</t>
  </si>
  <si>
    <t>Vysvětlivky:</t>
  </si>
  <si>
    <t>Prezence.</t>
  </si>
  <si>
    <t>Výsledek písemečky ze cvík</t>
  </si>
  <si>
    <t>Prezence na cvičeních:</t>
  </si>
  <si>
    <t xml:space="preserve">1 = </t>
  </si>
  <si>
    <t>přítomen</t>
  </si>
  <si>
    <t xml:space="preserve">abs. = </t>
  </si>
  <si>
    <t xml:space="preserve">Pre = </t>
  </si>
  <si>
    <t xml:space="preserve">Pís = </t>
  </si>
  <si>
    <t>nepřítomen</t>
  </si>
  <si>
    <t xml:space="preserve">Kontrola </t>
  </si>
  <si>
    <t>Splňuje?</t>
  </si>
  <si>
    <t>DÚ 1</t>
  </si>
  <si>
    <t>DÚ 2</t>
  </si>
  <si>
    <t>DÚ 3</t>
  </si>
  <si>
    <t>DÚ 5</t>
  </si>
  <si>
    <t>DÚ 6</t>
  </si>
  <si>
    <t>DÚ 7</t>
  </si>
  <si>
    <t>DÚ 8</t>
  </si>
  <si>
    <t>DÚ 9</t>
  </si>
  <si>
    <t>DÚ 10</t>
  </si>
  <si>
    <t>DÚ 11</t>
  </si>
  <si>
    <t>DÚ 12</t>
  </si>
  <si>
    <t>DÚ 13</t>
  </si>
  <si>
    <t>Domácí úkoly</t>
  </si>
  <si>
    <t>na</t>
  </si>
  <si>
    <t>DÚ 4 det</t>
  </si>
  <si>
    <t>Barbora</t>
  </si>
  <si>
    <t>Jiří</t>
  </si>
  <si>
    <t>Lukáš</t>
  </si>
  <si>
    <t>Jan</t>
  </si>
  <si>
    <t>Tereza</t>
  </si>
  <si>
    <t>N= náhrada</t>
  </si>
  <si>
    <t>Aktivita</t>
  </si>
  <si>
    <t>cvikách</t>
  </si>
  <si>
    <t xml:space="preserve">Košťák </t>
  </si>
  <si>
    <t>David</t>
  </si>
  <si>
    <t xml:space="preserve">Studeničová </t>
  </si>
  <si>
    <t>Katarína</t>
  </si>
  <si>
    <r>
      <t>L</t>
    </r>
    <r>
      <rPr>
        <b/>
        <sz val="11"/>
        <color rgb="FF000000"/>
        <rFont val="Calibri"/>
        <family val="2"/>
        <charset val="238"/>
      </rPr>
      <t>ӧ</t>
    </r>
    <r>
      <rPr>
        <b/>
        <sz val="11"/>
        <color rgb="FF000000"/>
        <rFont val="Calibri"/>
        <family val="2"/>
      </rPr>
      <t>ffelmann</t>
    </r>
  </si>
  <si>
    <t>Vácha</t>
  </si>
  <si>
    <t>Vorlová</t>
  </si>
  <si>
    <t xml:space="preserve">Hoz </t>
  </si>
  <si>
    <t>Mário</t>
  </si>
  <si>
    <t>Kolář</t>
  </si>
  <si>
    <t>Malinak</t>
  </si>
  <si>
    <t>Schick</t>
  </si>
  <si>
    <t>Aaron</t>
  </si>
  <si>
    <t>Kočí</t>
  </si>
  <si>
    <t>Milan</t>
  </si>
  <si>
    <t>Kubálek</t>
  </si>
  <si>
    <t>Václav</t>
  </si>
  <si>
    <t>Bumbálková</t>
  </si>
  <si>
    <t>Kačurová</t>
  </si>
  <si>
    <t>Karin</t>
  </si>
  <si>
    <t>Hesounová</t>
  </si>
  <si>
    <t>Helena</t>
  </si>
  <si>
    <t>Dvořák</t>
  </si>
  <si>
    <t>Radim</t>
  </si>
  <si>
    <t>Šrámek</t>
  </si>
  <si>
    <t>Ondřej</t>
  </si>
  <si>
    <t>Shutova</t>
  </si>
  <si>
    <t>Daria</t>
  </si>
  <si>
    <t>Orságová</t>
  </si>
  <si>
    <t>Kateřina</t>
  </si>
  <si>
    <t>Ridziková</t>
  </si>
  <si>
    <t>Alexandra</t>
  </si>
  <si>
    <t>Politskovaia</t>
  </si>
  <si>
    <t>Kseniia</t>
  </si>
  <si>
    <t>Benčikova</t>
  </si>
  <si>
    <t>Tamara</t>
  </si>
  <si>
    <t>Malárová</t>
  </si>
  <si>
    <t>Michaela</t>
  </si>
  <si>
    <t>Thonová</t>
  </si>
  <si>
    <t>Laura</t>
  </si>
  <si>
    <t>Cigna</t>
  </si>
  <si>
    <t>Ludvík</t>
  </si>
  <si>
    <t>Prokop</t>
  </si>
  <si>
    <t>Sochor</t>
  </si>
  <si>
    <t>Martin</t>
  </si>
  <si>
    <t>Docházka LAA, ZS3</t>
  </si>
  <si>
    <t>celkem</t>
  </si>
  <si>
    <t>OK</t>
  </si>
  <si>
    <t>Prezence</t>
  </si>
  <si>
    <t xml:space="preserve">Body% </t>
  </si>
  <si>
    <t>Body%</t>
  </si>
  <si>
    <t>DÚ</t>
  </si>
  <si>
    <t>od</t>
  </si>
  <si>
    <t>cvičící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</si>
</sst>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theme="0" tint="-0.34998626667073579"/>
      <name val="Calibri"/>
      <family val="2"/>
    </font>
    <font>
      <b/>
      <sz val="20"/>
      <color rgb="FF000000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2" borderId="0"/>
  </cellStyleXfs>
  <cellXfs count="87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4" borderId="0" xfId="0" applyFill="1"/>
    <xf numFmtId="14" fontId="2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0" borderId="2" xfId="0" applyBorder="1"/>
    <xf numFmtId="0" fontId="4" fillId="3" borderId="2" xfId="0" applyFont="1" applyFill="1" applyBorder="1"/>
    <xf numFmtId="0" fontId="4" fillId="3" borderId="9" xfId="0" applyFont="1" applyFill="1" applyBorder="1"/>
    <xf numFmtId="0" fontId="0" fillId="0" borderId="0" xfId="0" applyFill="1" applyBorder="1"/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13" xfId="0" applyBorder="1"/>
    <xf numFmtId="0" fontId="4" fillId="3" borderId="13" xfId="0" applyFont="1" applyFill="1" applyBorder="1"/>
    <xf numFmtId="0" fontId="4" fillId="3" borderId="12" xfId="0" applyFont="1" applyFill="1" applyBorder="1"/>
    <xf numFmtId="0" fontId="0" fillId="5" borderId="8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5" borderId="5" xfId="0" quotePrefix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3" xfId="0" quotePrefix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4" fontId="6" fillId="7" borderId="10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4" fontId="6" fillId="7" borderId="2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2" xfId="0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4" fontId="6" fillId="7" borderId="9" xfId="0" applyNumberFormat="1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" xfId="1" applyFont="1" applyFill="1" applyBorder="1" applyAlignment="1" applyProtection="1">
      <alignment horizontal="center"/>
    </xf>
    <xf numFmtId="0" fontId="0" fillId="5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16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5" borderId="17" xfId="0" quotePrefix="1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14" fontId="6" fillId="7" borderId="1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6" borderId="2" xfId="0" applyNumberFormat="1" applyFont="1" applyFill="1" applyBorder="1" applyAlignment="1">
      <alignment horizontal="center"/>
    </xf>
    <xf numFmtId="0" fontId="0" fillId="6" borderId="14" xfId="0" applyNumberFormat="1" applyFont="1" applyFill="1" applyBorder="1" applyAlignment="1">
      <alignment horizontal="center"/>
    </xf>
    <xf numFmtId="0" fontId="0" fillId="6" borderId="15" xfId="0" applyNumberFormat="1" applyFont="1" applyFill="1" applyBorder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4" borderId="15" xfId="0" applyNumberFormat="1" applyFont="1" applyFill="1" applyBorder="1" applyAlignment="1">
      <alignment horizontal="center"/>
    </xf>
    <xf numFmtId="0" fontId="0" fillId="6" borderId="9" xfId="0" applyNumberFormat="1" applyFont="1" applyFill="1" applyBorder="1" applyAlignment="1">
      <alignment horizontal="center"/>
    </xf>
    <xf numFmtId="0" fontId="0" fillId="6" borderId="6" xfId="0" applyNumberFormat="1" applyFont="1" applyFill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10" fillId="6" borderId="9" xfId="0" applyNumberFormat="1" applyFont="1" applyFill="1" applyBorder="1" applyAlignment="1">
      <alignment horizontal="center"/>
    </xf>
    <xf numFmtId="0" fontId="10" fillId="0" borderId="9" xfId="0" applyNumberFormat="1" applyFont="1" applyBorder="1" applyAlignment="1">
      <alignment horizontal="center"/>
    </xf>
    <xf numFmtId="0" fontId="10" fillId="6" borderId="14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/>
    </xf>
    <xf numFmtId="14" fontId="3" fillId="8" borderId="6" xfId="0" applyNumberFormat="1" applyFont="1" applyFill="1" applyBorder="1" applyAlignment="1">
      <alignment horizontal="center"/>
    </xf>
    <xf numFmtId="14" fontId="3" fillId="8" borderId="2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</cellXfs>
  <cellStyles count="2">
    <cellStyle name="Normální" xfId="0" builtinId="0"/>
    <cellStyle name="TableStyleLight1" xfId="1"/>
  </cellStyles>
  <dxfs count="2"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tabSelected="1" topLeftCell="F1" zoomScaleNormal="100" workbookViewId="0">
      <selection activeCell="AK18" sqref="AK18"/>
    </sheetView>
  </sheetViews>
  <sheetFormatPr defaultRowHeight="14.4" x14ac:dyDescent="0.3"/>
  <cols>
    <col min="1" max="1" width="3.33203125" customWidth="1"/>
    <col min="2" max="2" width="14.88671875" customWidth="1"/>
    <col min="3" max="3" width="11.6640625" customWidth="1"/>
    <col min="4" max="4" width="4" customWidth="1"/>
    <col min="5" max="5" width="15.33203125" customWidth="1"/>
    <col min="6" max="6" width="4" customWidth="1"/>
    <col min="7" max="7" width="12.109375" customWidth="1"/>
    <col min="8" max="8" width="4" customWidth="1"/>
    <col min="9" max="9" width="9.6640625" customWidth="1"/>
    <col min="10" max="10" width="4" customWidth="1"/>
    <col min="11" max="11" width="15.21875" customWidth="1"/>
    <col min="12" max="12" width="4" customWidth="1"/>
    <col min="13" max="13" width="4.77734375" customWidth="1"/>
    <col min="14" max="14" width="4" customWidth="1"/>
    <col min="15" max="15" width="8.44140625" customWidth="1"/>
    <col min="16" max="18" width="4" customWidth="1"/>
    <col min="19" max="19" width="6.6640625" customWidth="1"/>
    <col min="20" max="22" width="4" customWidth="1"/>
    <col min="23" max="23" width="10.6640625" customWidth="1"/>
    <col min="24" max="29" width="4" customWidth="1"/>
    <col min="31" max="32" width="8.88671875" style="4" customWidth="1"/>
    <col min="33" max="33" width="10" customWidth="1"/>
    <col min="34" max="34" width="12.6640625" customWidth="1"/>
    <col min="35" max="35" width="9.109375" customWidth="1"/>
    <col min="36" max="36" width="6.88671875" customWidth="1"/>
    <col min="37" max="48" width="4" customWidth="1"/>
    <col min="49" max="64" width="4.5546875" customWidth="1"/>
    <col min="65" max="985" width="8.5546875"/>
  </cols>
  <sheetData>
    <row r="1" spans="1:36" ht="25.8" x14ac:dyDescent="0.5">
      <c r="A1" s="1" t="s">
        <v>104</v>
      </c>
      <c r="H1" s="5"/>
      <c r="I1" s="5"/>
      <c r="AE1" s="12"/>
      <c r="AF1" s="12"/>
    </row>
    <row r="2" spans="1:36" s="2" customFormat="1" x14ac:dyDescent="0.3">
      <c r="A2" s="6"/>
      <c r="B2" s="7"/>
      <c r="C2" s="7"/>
      <c r="D2" s="84">
        <v>43153</v>
      </c>
      <c r="E2" s="85"/>
      <c r="F2" s="83"/>
      <c r="G2" s="83"/>
      <c r="H2" s="84"/>
      <c r="I2" s="85"/>
      <c r="J2" s="83"/>
      <c r="K2" s="83"/>
      <c r="L2" s="84"/>
      <c r="M2" s="85"/>
      <c r="N2" s="83"/>
      <c r="O2" s="83"/>
      <c r="P2" s="84"/>
      <c r="Q2" s="85"/>
      <c r="R2" s="83"/>
      <c r="S2" s="83"/>
      <c r="T2" s="84"/>
      <c r="U2" s="85"/>
      <c r="V2" s="83"/>
      <c r="W2" s="83"/>
      <c r="X2" s="79"/>
      <c r="Y2" s="79"/>
      <c r="Z2" s="80"/>
      <c r="AA2" s="81"/>
      <c r="AB2" s="79"/>
      <c r="AC2" s="79"/>
      <c r="AD2" s="42" t="s">
        <v>18</v>
      </c>
      <c r="AE2" s="46" t="s">
        <v>18</v>
      </c>
      <c r="AF2" s="62" t="s">
        <v>18</v>
      </c>
      <c r="AG2" s="40" t="s">
        <v>34</v>
      </c>
      <c r="AH2" s="42" t="s">
        <v>57</v>
      </c>
      <c r="AI2" s="42" t="s">
        <v>19</v>
      </c>
      <c r="AJ2" s="37" t="s">
        <v>21</v>
      </c>
    </row>
    <row r="3" spans="1:36" s="3" customFormat="1" x14ac:dyDescent="0.3">
      <c r="A3" s="8"/>
      <c r="B3" s="8" t="s">
        <v>0</v>
      </c>
      <c r="C3" s="8" t="s">
        <v>1</v>
      </c>
      <c r="D3" s="77" t="s">
        <v>2</v>
      </c>
      <c r="E3" s="78"/>
      <c r="F3" s="78" t="s">
        <v>3</v>
      </c>
      <c r="G3" s="78"/>
      <c r="H3" s="78" t="s">
        <v>4</v>
      </c>
      <c r="I3" s="78"/>
      <c r="J3" s="78" t="s">
        <v>5</v>
      </c>
      <c r="K3" s="78"/>
      <c r="L3" s="78" t="s">
        <v>6</v>
      </c>
      <c r="M3" s="78"/>
      <c r="N3" s="78" t="s">
        <v>7</v>
      </c>
      <c r="O3" s="78"/>
      <c r="P3" s="78" t="s">
        <v>8</v>
      </c>
      <c r="Q3" s="78"/>
      <c r="R3" s="78" t="s">
        <v>9</v>
      </c>
      <c r="S3" s="78"/>
      <c r="T3" s="78" t="s">
        <v>10</v>
      </c>
      <c r="U3" s="78"/>
      <c r="V3" s="78" t="s">
        <v>11</v>
      </c>
      <c r="W3" s="78"/>
      <c r="X3" s="78" t="s">
        <v>12</v>
      </c>
      <c r="Y3" s="78"/>
      <c r="Z3" s="78" t="s">
        <v>13</v>
      </c>
      <c r="AA3" s="82"/>
      <c r="AB3" s="78" t="s">
        <v>14</v>
      </c>
      <c r="AC3" s="78"/>
      <c r="AD3" s="41" t="s">
        <v>107</v>
      </c>
      <c r="AE3" s="47" t="s">
        <v>108</v>
      </c>
      <c r="AF3" s="47" t="s">
        <v>109</v>
      </c>
      <c r="AG3" s="41" t="s">
        <v>15</v>
      </c>
      <c r="AH3" s="45" t="s">
        <v>49</v>
      </c>
      <c r="AI3" s="45" t="s">
        <v>111</v>
      </c>
      <c r="AJ3" s="37" t="s">
        <v>22</v>
      </c>
    </row>
    <row r="4" spans="1:36" s="3" customFormat="1" x14ac:dyDescent="0.3">
      <c r="A4" s="14"/>
      <c r="B4" s="14"/>
      <c r="C4" s="15"/>
      <c r="D4" s="15" t="s">
        <v>17</v>
      </c>
      <c r="E4" s="13" t="s">
        <v>16</v>
      </c>
      <c r="F4" s="15" t="s">
        <v>17</v>
      </c>
      <c r="G4" s="13" t="s">
        <v>16</v>
      </c>
      <c r="H4" s="15" t="s">
        <v>17</v>
      </c>
      <c r="I4" s="13" t="s">
        <v>16</v>
      </c>
      <c r="J4" s="15" t="s">
        <v>17</v>
      </c>
      <c r="K4" s="13" t="s">
        <v>16</v>
      </c>
      <c r="L4" s="15" t="s">
        <v>17</v>
      </c>
      <c r="M4" s="13" t="s">
        <v>16</v>
      </c>
      <c r="N4" s="15" t="s">
        <v>17</v>
      </c>
      <c r="O4" s="13" t="s">
        <v>16</v>
      </c>
      <c r="P4" s="15" t="s">
        <v>17</v>
      </c>
      <c r="Q4" s="13" t="s">
        <v>16</v>
      </c>
      <c r="R4" s="15" t="s">
        <v>17</v>
      </c>
      <c r="S4" s="13" t="s">
        <v>16</v>
      </c>
      <c r="T4" s="15" t="s">
        <v>17</v>
      </c>
      <c r="U4" s="13" t="s">
        <v>16</v>
      </c>
      <c r="V4" s="15" t="s">
        <v>17</v>
      </c>
      <c r="W4" s="13" t="s">
        <v>16</v>
      </c>
      <c r="X4" s="15" t="s">
        <v>17</v>
      </c>
      <c r="Y4" s="13" t="s">
        <v>16</v>
      </c>
      <c r="Z4" s="15" t="s">
        <v>17</v>
      </c>
      <c r="AA4" s="13" t="s">
        <v>16</v>
      </c>
      <c r="AB4" s="15" t="s">
        <v>17</v>
      </c>
      <c r="AC4" s="13" t="s">
        <v>16</v>
      </c>
      <c r="AD4" s="41" t="s">
        <v>20</v>
      </c>
      <c r="AE4" s="47" t="s">
        <v>16</v>
      </c>
      <c r="AF4" s="47" t="s">
        <v>110</v>
      </c>
      <c r="AG4" s="41" t="s">
        <v>35</v>
      </c>
      <c r="AH4" s="45" t="s">
        <v>58</v>
      </c>
      <c r="AI4" s="45" t="s">
        <v>112</v>
      </c>
      <c r="AJ4" s="37" t="s">
        <v>23</v>
      </c>
    </row>
    <row r="5" spans="1:36" x14ac:dyDescent="0.3">
      <c r="A5" s="18">
        <v>1</v>
      </c>
      <c r="B5" s="19" t="s">
        <v>93</v>
      </c>
      <c r="C5" s="20" t="s">
        <v>94</v>
      </c>
      <c r="D5" s="21">
        <v>1</v>
      </c>
      <c r="E5" s="22"/>
      <c r="F5" s="23">
        <v>0</v>
      </c>
      <c r="G5" s="23"/>
      <c r="H5" s="21">
        <v>1</v>
      </c>
      <c r="I5" s="22">
        <v>0</v>
      </c>
      <c r="J5" s="23">
        <v>1</v>
      </c>
      <c r="K5" s="23">
        <v>2</v>
      </c>
      <c r="L5" s="21">
        <v>1</v>
      </c>
      <c r="M5" s="22">
        <v>1</v>
      </c>
      <c r="N5" s="23">
        <v>1</v>
      </c>
      <c r="O5" s="23">
        <v>0</v>
      </c>
      <c r="P5" s="21">
        <v>1</v>
      </c>
      <c r="Q5" s="22">
        <v>2</v>
      </c>
      <c r="R5" s="23">
        <v>1</v>
      </c>
      <c r="S5" s="23"/>
      <c r="T5" s="21">
        <v>1</v>
      </c>
      <c r="U5" s="24">
        <v>2</v>
      </c>
      <c r="V5" s="23">
        <v>1</v>
      </c>
      <c r="W5" s="25">
        <v>0</v>
      </c>
      <c r="X5" s="26">
        <v>1</v>
      </c>
      <c r="Y5" s="27"/>
      <c r="Z5" s="23">
        <v>1</v>
      </c>
      <c r="AA5" s="25"/>
      <c r="AB5" s="28">
        <v>1</v>
      </c>
      <c r="AC5" s="27">
        <v>2</v>
      </c>
      <c r="AD5" s="49">
        <f>SUM(D5,F5,H5,J5,L5,N5,P5,R5,T5,V5,X5,Z5,AB5)</f>
        <v>12</v>
      </c>
      <c r="AE5" s="48">
        <f>SUM(E5,G5,I5,K5,M5,O5,Q5,S5,U5,W5,AA5,AC5)*100/18</f>
        <v>50</v>
      </c>
      <c r="AF5" s="48">
        <v>0</v>
      </c>
      <c r="AG5" s="44" t="s">
        <v>106</v>
      </c>
      <c r="AH5" s="44">
        <f t="shared" ref="AH5:AH17" si="0">SUM(AE5,AF5)/10</f>
        <v>5</v>
      </c>
      <c r="AI5" s="86">
        <v>5</v>
      </c>
      <c r="AJ5" s="19"/>
    </row>
    <row r="6" spans="1:36" x14ac:dyDescent="0.3">
      <c r="A6" s="9">
        <f t="shared" ref="A6:A31" si="1">A5+1</f>
        <v>2</v>
      </c>
      <c r="B6" s="10" t="s">
        <v>76</v>
      </c>
      <c r="C6" s="11" t="s">
        <v>51</v>
      </c>
      <c r="D6" s="29">
        <v>1</v>
      </c>
      <c r="E6" s="30"/>
      <c r="F6" s="31">
        <v>1</v>
      </c>
      <c r="G6" s="31">
        <v>0.5</v>
      </c>
      <c r="H6" s="29">
        <v>1</v>
      </c>
      <c r="I6" s="30">
        <v>2</v>
      </c>
      <c r="J6" s="31">
        <v>1</v>
      </c>
      <c r="K6" s="31">
        <v>2</v>
      </c>
      <c r="L6" s="29">
        <v>1</v>
      </c>
      <c r="M6" s="30">
        <v>2</v>
      </c>
      <c r="N6" s="31">
        <v>1</v>
      </c>
      <c r="O6" s="31">
        <v>0</v>
      </c>
      <c r="P6" s="29">
        <v>1</v>
      </c>
      <c r="Q6" s="30">
        <v>2</v>
      </c>
      <c r="R6" s="31">
        <v>1</v>
      </c>
      <c r="S6" s="31"/>
      <c r="T6" s="29">
        <v>1</v>
      </c>
      <c r="U6" s="32">
        <v>2</v>
      </c>
      <c r="V6" s="31">
        <v>1</v>
      </c>
      <c r="W6" s="33">
        <v>0</v>
      </c>
      <c r="X6" s="34">
        <v>1</v>
      </c>
      <c r="Y6" s="35"/>
      <c r="Z6" s="31">
        <v>1</v>
      </c>
      <c r="AA6" s="33">
        <v>2</v>
      </c>
      <c r="AB6" s="36">
        <v>1</v>
      </c>
      <c r="AC6" s="35">
        <v>1</v>
      </c>
      <c r="AD6" s="49">
        <f t="shared" ref="AD6:AD31" si="2">SUM(D6,F6,H6,J6,L6,N6,P6,R6,T6,V6,X6,Z6,AB6)</f>
        <v>13</v>
      </c>
      <c r="AE6" s="48">
        <f>SUM(E6,G6,I6,K6,M6,O6,Q6,S6,U6,W6,AA6,AC6)*100/18</f>
        <v>75</v>
      </c>
      <c r="AF6" s="48">
        <v>7.75</v>
      </c>
      <c r="AG6" s="44" t="s">
        <v>106</v>
      </c>
      <c r="AH6" s="44">
        <f t="shared" si="0"/>
        <v>8.2750000000000004</v>
      </c>
      <c r="AI6" s="86">
        <v>8</v>
      </c>
      <c r="AJ6" s="10"/>
    </row>
    <row r="7" spans="1:36" x14ac:dyDescent="0.3">
      <c r="A7" s="9">
        <f t="shared" si="1"/>
        <v>3</v>
      </c>
      <c r="B7" s="10" t="s">
        <v>99</v>
      </c>
      <c r="C7" s="11" t="s">
        <v>100</v>
      </c>
      <c r="D7" s="29">
        <v>1</v>
      </c>
      <c r="E7" s="30"/>
      <c r="F7" s="31">
        <v>1</v>
      </c>
      <c r="G7" s="31">
        <v>0</v>
      </c>
      <c r="H7" s="29">
        <v>1</v>
      </c>
      <c r="I7" s="30">
        <v>0</v>
      </c>
      <c r="J7" s="31">
        <v>1</v>
      </c>
      <c r="K7" s="31">
        <v>2</v>
      </c>
      <c r="L7" s="29">
        <v>1</v>
      </c>
      <c r="M7" s="30">
        <v>2</v>
      </c>
      <c r="N7" s="31">
        <v>1</v>
      </c>
      <c r="O7" s="31">
        <v>1</v>
      </c>
      <c r="P7" s="29">
        <v>1</v>
      </c>
      <c r="Q7" s="30">
        <v>1</v>
      </c>
      <c r="R7" s="31">
        <v>1</v>
      </c>
      <c r="S7" s="31"/>
      <c r="T7" s="21">
        <v>1</v>
      </c>
      <c r="U7" s="32">
        <v>1</v>
      </c>
      <c r="V7" s="31">
        <v>1</v>
      </c>
      <c r="W7" s="33">
        <v>0</v>
      </c>
      <c r="X7" s="34">
        <v>1</v>
      </c>
      <c r="Y7" s="35"/>
      <c r="Z7" s="31">
        <v>1</v>
      </c>
      <c r="AA7" s="33">
        <v>0</v>
      </c>
      <c r="AB7" s="36">
        <v>1</v>
      </c>
      <c r="AC7" s="35">
        <v>1</v>
      </c>
      <c r="AD7" s="49">
        <f t="shared" si="2"/>
        <v>13</v>
      </c>
      <c r="AE7" s="48">
        <f t="shared" ref="AE7:AE31" si="3">SUM(E7,G7,I7,K7,M7,O7,Q7,S7,U7,W7,AA7,AC7)*100/18</f>
        <v>44.444444444444443</v>
      </c>
      <c r="AF7" s="48">
        <v>1.7857142857142858</v>
      </c>
      <c r="AG7" s="44" t="s">
        <v>106</v>
      </c>
      <c r="AH7" s="44">
        <f t="shared" si="0"/>
        <v>4.6230158730158726</v>
      </c>
      <c r="AI7" s="86">
        <v>5</v>
      </c>
      <c r="AJ7" s="10"/>
    </row>
    <row r="8" spans="1:36" x14ac:dyDescent="0.3">
      <c r="A8" s="9">
        <f t="shared" si="1"/>
        <v>4</v>
      </c>
      <c r="B8" s="10" t="s">
        <v>81</v>
      </c>
      <c r="C8" s="11" t="s">
        <v>82</v>
      </c>
      <c r="D8" s="29">
        <v>1</v>
      </c>
      <c r="E8" s="30"/>
      <c r="F8" s="31">
        <v>1</v>
      </c>
      <c r="G8" s="31">
        <v>0</v>
      </c>
      <c r="H8" s="29">
        <v>1</v>
      </c>
      <c r="I8" s="30">
        <v>2</v>
      </c>
      <c r="J8" s="31">
        <v>1</v>
      </c>
      <c r="K8" s="31">
        <v>2</v>
      </c>
      <c r="L8" s="29">
        <v>1</v>
      </c>
      <c r="M8" s="30">
        <v>2</v>
      </c>
      <c r="N8" s="31">
        <v>1</v>
      </c>
      <c r="O8" s="31">
        <v>2</v>
      </c>
      <c r="P8" s="29">
        <v>1</v>
      </c>
      <c r="Q8" s="30">
        <v>1</v>
      </c>
      <c r="R8" s="31">
        <v>1</v>
      </c>
      <c r="S8" s="31"/>
      <c r="T8" s="21">
        <v>1</v>
      </c>
      <c r="U8" s="32">
        <v>2</v>
      </c>
      <c r="V8" s="31">
        <v>1</v>
      </c>
      <c r="W8" s="33">
        <v>0</v>
      </c>
      <c r="X8" s="34">
        <v>1</v>
      </c>
      <c r="Y8" s="35"/>
      <c r="Z8" s="31">
        <v>1</v>
      </c>
      <c r="AA8" s="33">
        <v>2</v>
      </c>
      <c r="AB8" s="36">
        <v>1</v>
      </c>
      <c r="AC8" s="35">
        <v>2</v>
      </c>
      <c r="AD8" s="49">
        <f t="shared" si="2"/>
        <v>13</v>
      </c>
      <c r="AE8" s="48">
        <f t="shared" si="3"/>
        <v>83.333333333333329</v>
      </c>
      <c r="AF8" s="48">
        <v>26.071428571428573</v>
      </c>
      <c r="AG8" s="44" t="s">
        <v>106</v>
      </c>
      <c r="AH8" s="44">
        <f t="shared" si="0"/>
        <v>10.94047619047619</v>
      </c>
      <c r="AI8" s="86">
        <v>10</v>
      </c>
      <c r="AJ8" s="10"/>
    </row>
    <row r="9" spans="1:36" x14ac:dyDescent="0.3">
      <c r="A9" s="9">
        <f t="shared" si="1"/>
        <v>5</v>
      </c>
      <c r="B9" s="10" t="s">
        <v>79</v>
      </c>
      <c r="C9" s="11" t="s">
        <v>80</v>
      </c>
      <c r="D9" s="29">
        <v>1</v>
      </c>
      <c r="E9" s="30"/>
      <c r="F9" s="50">
        <v>1</v>
      </c>
      <c r="G9" s="50">
        <v>1</v>
      </c>
      <c r="H9" s="29">
        <v>1</v>
      </c>
      <c r="I9" s="30">
        <v>2</v>
      </c>
      <c r="J9" s="31">
        <v>1</v>
      </c>
      <c r="K9" s="31">
        <v>2</v>
      </c>
      <c r="L9" s="29">
        <v>1</v>
      </c>
      <c r="M9" s="30">
        <v>2</v>
      </c>
      <c r="N9" s="31">
        <v>1</v>
      </c>
      <c r="O9" s="31">
        <v>1</v>
      </c>
      <c r="P9" s="29">
        <v>1</v>
      </c>
      <c r="Q9" s="30">
        <v>1</v>
      </c>
      <c r="R9" s="31">
        <v>1</v>
      </c>
      <c r="S9" s="31"/>
      <c r="T9" s="29">
        <v>1</v>
      </c>
      <c r="U9" s="30">
        <v>1</v>
      </c>
      <c r="V9" s="31">
        <v>1</v>
      </c>
      <c r="W9" s="33">
        <v>0</v>
      </c>
      <c r="X9" s="34">
        <v>1</v>
      </c>
      <c r="Y9" s="35"/>
      <c r="Z9" s="31">
        <v>1</v>
      </c>
      <c r="AA9" s="33">
        <v>2</v>
      </c>
      <c r="AB9" s="36">
        <v>1</v>
      </c>
      <c r="AC9" s="35">
        <v>0</v>
      </c>
      <c r="AD9" s="49">
        <f t="shared" si="2"/>
        <v>13</v>
      </c>
      <c r="AE9" s="48">
        <f t="shared" si="3"/>
        <v>66.666666666666671</v>
      </c>
      <c r="AF9" s="48">
        <v>30.357142857142858</v>
      </c>
      <c r="AG9" s="44" t="s">
        <v>106</v>
      </c>
      <c r="AH9" s="44">
        <f t="shared" si="0"/>
        <v>9.7023809523809526</v>
      </c>
      <c r="AI9" s="86">
        <v>10</v>
      </c>
      <c r="AJ9" s="10"/>
    </row>
    <row r="10" spans="1:36" x14ac:dyDescent="0.3">
      <c r="A10" s="9">
        <f t="shared" si="1"/>
        <v>6</v>
      </c>
      <c r="B10" s="10" t="s">
        <v>66</v>
      </c>
      <c r="C10" s="11" t="s">
        <v>67</v>
      </c>
      <c r="D10" s="29">
        <v>1</v>
      </c>
      <c r="E10" s="30"/>
      <c r="F10" s="31">
        <v>1</v>
      </c>
      <c r="G10" s="31">
        <v>2</v>
      </c>
      <c r="H10" s="29">
        <v>1</v>
      </c>
      <c r="I10" s="30">
        <v>0</v>
      </c>
      <c r="J10" s="31">
        <v>1</v>
      </c>
      <c r="K10" s="31">
        <v>2</v>
      </c>
      <c r="L10" s="29">
        <v>1</v>
      </c>
      <c r="M10" s="30">
        <v>2</v>
      </c>
      <c r="N10" s="31">
        <v>1</v>
      </c>
      <c r="O10" s="31">
        <v>1</v>
      </c>
      <c r="P10" s="29">
        <v>1</v>
      </c>
      <c r="Q10" s="30">
        <v>1</v>
      </c>
      <c r="R10" s="31">
        <v>1</v>
      </c>
      <c r="S10" s="31"/>
      <c r="T10" s="21">
        <v>1</v>
      </c>
      <c r="U10" s="32">
        <v>2</v>
      </c>
      <c r="V10" s="31">
        <v>1</v>
      </c>
      <c r="W10" s="33">
        <v>0</v>
      </c>
      <c r="X10" s="34">
        <v>1</v>
      </c>
      <c r="Y10" s="35"/>
      <c r="Z10" s="31">
        <v>1</v>
      </c>
      <c r="AA10" s="33">
        <v>2</v>
      </c>
      <c r="AB10" s="36">
        <v>1</v>
      </c>
      <c r="AC10" s="35">
        <v>2</v>
      </c>
      <c r="AD10" s="49">
        <f t="shared" si="2"/>
        <v>13</v>
      </c>
      <c r="AE10" s="48">
        <f t="shared" si="3"/>
        <v>77.777777777777771</v>
      </c>
      <c r="AF10" s="48">
        <v>47.035714285714285</v>
      </c>
      <c r="AG10" s="44" t="s">
        <v>106</v>
      </c>
      <c r="AH10" s="44">
        <f t="shared" si="0"/>
        <v>12.481349206349204</v>
      </c>
      <c r="AI10" s="86">
        <v>10</v>
      </c>
      <c r="AJ10" s="10"/>
    </row>
    <row r="11" spans="1:36" x14ac:dyDescent="0.3">
      <c r="A11" s="9">
        <f t="shared" si="1"/>
        <v>7</v>
      </c>
      <c r="B11" s="10" t="s">
        <v>77</v>
      </c>
      <c r="C11" s="11" t="s">
        <v>78</v>
      </c>
      <c r="D11" s="29">
        <v>1</v>
      </c>
      <c r="E11" s="30"/>
      <c r="F11" s="31">
        <v>1</v>
      </c>
      <c r="G11" s="31">
        <v>0</v>
      </c>
      <c r="H11" s="29">
        <v>0</v>
      </c>
      <c r="I11" s="30"/>
      <c r="J11" s="31">
        <v>1</v>
      </c>
      <c r="K11" s="31">
        <v>0</v>
      </c>
      <c r="L11" s="29">
        <v>1</v>
      </c>
      <c r="M11" s="30">
        <v>2</v>
      </c>
      <c r="N11" s="31">
        <v>1</v>
      </c>
      <c r="O11" s="31">
        <v>0</v>
      </c>
      <c r="P11" s="29">
        <v>1</v>
      </c>
      <c r="Q11" s="30">
        <v>0</v>
      </c>
      <c r="R11" s="31">
        <v>1</v>
      </c>
      <c r="S11" s="31"/>
      <c r="T11" s="21">
        <v>1</v>
      </c>
      <c r="U11" s="32">
        <v>0</v>
      </c>
      <c r="V11" s="31">
        <v>1</v>
      </c>
      <c r="W11" s="33">
        <v>0</v>
      </c>
      <c r="X11" s="34">
        <v>1</v>
      </c>
      <c r="Y11" s="35"/>
      <c r="Z11" s="31">
        <v>0</v>
      </c>
      <c r="AA11" s="33"/>
      <c r="AB11" s="36">
        <v>1</v>
      </c>
      <c r="AC11" s="35">
        <v>0</v>
      </c>
      <c r="AD11" s="49">
        <f t="shared" si="2"/>
        <v>11</v>
      </c>
      <c r="AE11" s="48">
        <f t="shared" si="3"/>
        <v>11.111111111111111</v>
      </c>
      <c r="AF11" s="48">
        <v>0</v>
      </c>
      <c r="AG11" s="44" t="s">
        <v>106</v>
      </c>
      <c r="AH11" s="44">
        <f t="shared" si="0"/>
        <v>1.1111111111111112</v>
      </c>
      <c r="AI11" s="86">
        <v>1</v>
      </c>
      <c r="AJ11" s="10"/>
    </row>
    <row r="12" spans="1:36" x14ac:dyDescent="0.3">
      <c r="A12" s="9">
        <f t="shared" si="1"/>
        <v>8</v>
      </c>
      <c r="B12" s="10" t="s">
        <v>72</v>
      </c>
      <c r="C12" s="11" t="s">
        <v>73</v>
      </c>
      <c r="D12" s="29">
        <v>1</v>
      </c>
      <c r="E12" s="30"/>
      <c r="F12" s="31">
        <v>1</v>
      </c>
      <c r="G12" s="31">
        <v>0</v>
      </c>
      <c r="H12" s="29">
        <v>1</v>
      </c>
      <c r="I12" s="30"/>
      <c r="J12" s="31">
        <v>1</v>
      </c>
      <c r="K12" s="31">
        <v>2</v>
      </c>
      <c r="L12" s="29">
        <v>1</v>
      </c>
      <c r="M12" s="30">
        <v>1</v>
      </c>
      <c r="N12" s="31">
        <v>1</v>
      </c>
      <c r="O12" s="31">
        <v>2</v>
      </c>
      <c r="P12" s="29">
        <v>1</v>
      </c>
      <c r="Q12" s="30">
        <v>2</v>
      </c>
      <c r="R12" s="31">
        <v>1</v>
      </c>
      <c r="S12" s="31"/>
      <c r="T12" s="29">
        <v>1</v>
      </c>
      <c r="U12" s="30">
        <v>2</v>
      </c>
      <c r="V12" s="31">
        <v>1</v>
      </c>
      <c r="W12" s="33">
        <v>2</v>
      </c>
      <c r="X12" s="34">
        <v>1</v>
      </c>
      <c r="Y12" s="35"/>
      <c r="Z12" s="31">
        <v>1</v>
      </c>
      <c r="AA12" s="33">
        <v>2</v>
      </c>
      <c r="AB12" s="36">
        <v>1</v>
      </c>
      <c r="AC12" s="35">
        <v>1</v>
      </c>
      <c r="AD12" s="49">
        <f t="shared" si="2"/>
        <v>13</v>
      </c>
      <c r="AE12" s="48">
        <f t="shared" si="3"/>
        <v>77.777777777777771</v>
      </c>
      <c r="AF12" s="48">
        <v>35.714285714285715</v>
      </c>
      <c r="AG12" s="44" t="s">
        <v>106</v>
      </c>
      <c r="AH12" s="44">
        <f t="shared" si="0"/>
        <v>11.34920634920635</v>
      </c>
      <c r="AI12" s="86">
        <v>10</v>
      </c>
      <c r="AJ12" s="10"/>
    </row>
    <row r="13" spans="1:36" x14ac:dyDescent="0.3">
      <c r="A13" s="9">
        <f t="shared" si="1"/>
        <v>9</v>
      </c>
      <c r="B13" s="10" t="s">
        <v>68</v>
      </c>
      <c r="C13" s="11" t="s">
        <v>52</v>
      </c>
      <c r="D13" s="29">
        <v>1</v>
      </c>
      <c r="E13" s="30"/>
      <c r="F13" s="31">
        <v>1</v>
      </c>
      <c r="G13" s="31">
        <v>1</v>
      </c>
      <c r="H13" s="29">
        <v>1</v>
      </c>
      <c r="I13" s="30">
        <v>0</v>
      </c>
      <c r="J13" s="31">
        <v>1</v>
      </c>
      <c r="K13" s="31">
        <v>0</v>
      </c>
      <c r="L13" s="29">
        <v>1</v>
      </c>
      <c r="M13" s="30">
        <v>0</v>
      </c>
      <c r="N13" s="31">
        <v>1</v>
      </c>
      <c r="O13" s="31">
        <v>1</v>
      </c>
      <c r="P13" s="29">
        <v>1</v>
      </c>
      <c r="Q13" s="30">
        <v>0</v>
      </c>
      <c r="R13" s="31">
        <v>0</v>
      </c>
      <c r="S13" s="31"/>
      <c r="T13" s="21">
        <v>1</v>
      </c>
      <c r="U13" s="32">
        <v>0</v>
      </c>
      <c r="V13" s="31">
        <v>1</v>
      </c>
      <c r="W13" s="33">
        <v>0</v>
      </c>
      <c r="X13" s="34">
        <v>1</v>
      </c>
      <c r="Y13" s="35"/>
      <c r="Z13" s="31">
        <v>1</v>
      </c>
      <c r="AA13" s="33">
        <v>2</v>
      </c>
      <c r="AB13" s="36">
        <v>1</v>
      </c>
      <c r="AC13" s="35">
        <v>0</v>
      </c>
      <c r="AD13" s="49">
        <f t="shared" si="2"/>
        <v>12</v>
      </c>
      <c r="AE13" s="48">
        <f t="shared" si="3"/>
        <v>22.222222222222221</v>
      </c>
      <c r="AF13" s="48">
        <v>10</v>
      </c>
      <c r="AG13" s="44" t="s">
        <v>106</v>
      </c>
      <c r="AH13" s="44">
        <f t="shared" si="0"/>
        <v>3.2222222222222223</v>
      </c>
      <c r="AI13" s="86">
        <v>3</v>
      </c>
      <c r="AJ13" s="10"/>
    </row>
    <row r="14" spans="1:36" hidden="1" x14ac:dyDescent="0.3">
      <c r="A14" s="9">
        <f t="shared" si="1"/>
        <v>10</v>
      </c>
      <c r="B14" s="10"/>
      <c r="C14" s="11"/>
      <c r="D14" s="29">
        <v>1</v>
      </c>
      <c r="E14" s="30"/>
      <c r="F14" s="31"/>
      <c r="G14" s="31"/>
      <c r="H14" s="29"/>
      <c r="I14" s="30"/>
      <c r="J14" s="31"/>
      <c r="K14" s="31"/>
      <c r="L14" s="29"/>
      <c r="M14" s="30"/>
      <c r="N14" s="31"/>
      <c r="O14" s="31"/>
      <c r="P14" s="29"/>
      <c r="Q14" s="30"/>
      <c r="R14" s="31"/>
      <c r="S14" s="31"/>
      <c r="T14" s="21">
        <v>1</v>
      </c>
      <c r="U14" s="32"/>
      <c r="V14" s="31"/>
      <c r="W14" s="33"/>
      <c r="X14" s="34"/>
      <c r="Y14" s="35"/>
      <c r="Z14" s="31"/>
      <c r="AA14" s="33"/>
      <c r="AB14" s="36"/>
      <c r="AC14" s="35"/>
      <c r="AD14" s="49">
        <f t="shared" si="2"/>
        <v>2</v>
      </c>
      <c r="AE14" s="48">
        <f t="shared" si="3"/>
        <v>0</v>
      </c>
      <c r="AF14" s="48">
        <v>0</v>
      </c>
      <c r="AG14" s="44" t="s">
        <v>106</v>
      </c>
      <c r="AH14" s="44">
        <f t="shared" si="0"/>
        <v>0</v>
      </c>
      <c r="AI14" s="86"/>
      <c r="AJ14" s="10"/>
    </row>
    <row r="15" spans="1:36" x14ac:dyDescent="0.3">
      <c r="A15" s="9">
        <f t="shared" si="1"/>
        <v>11</v>
      </c>
      <c r="B15" s="10" t="s">
        <v>59</v>
      </c>
      <c r="C15" s="11" t="s">
        <v>60</v>
      </c>
      <c r="D15" s="29">
        <v>1</v>
      </c>
      <c r="E15" s="30"/>
      <c r="F15" s="31">
        <v>1</v>
      </c>
      <c r="G15" s="31">
        <v>2</v>
      </c>
      <c r="H15" s="29">
        <v>1</v>
      </c>
      <c r="I15" s="30">
        <v>2</v>
      </c>
      <c r="J15" s="31">
        <v>1</v>
      </c>
      <c r="K15" s="31">
        <v>2</v>
      </c>
      <c r="L15" s="29">
        <v>1</v>
      </c>
      <c r="M15" s="30">
        <v>1</v>
      </c>
      <c r="N15" s="31">
        <v>1</v>
      </c>
      <c r="O15" s="31">
        <v>1</v>
      </c>
      <c r="P15" s="29">
        <v>1</v>
      </c>
      <c r="Q15" s="30">
        <v>1</v>
      </c>
      <c r="R15" s="31">
        <v>1</v>
      </c>
      <c r="S15" s="31"/>
      <c r="T15" s="29">
        <v>1</v>
      </c>
      <c r="U15" s="32">
        <v>2</v>
      </c>
      <c r="V15" s="31">
        <v>1</v>
      </c>
      <c r="W15" s="33">
        <v>2</v>
      </c>
      <c r="X15" s="34">
        <v>1</v>
      </c>
      <c r="Y15" s="35"/>
      <c r="Z15" s="31">
        <v>1</v>
      </c>
      <c r="AA15" s="33">
        <v>2</v>
      </c>
      <c r="AB15" s="36">
        <v>1</v>
      </c>
      <c r="AC15" s="35">
        <v>2</v>
      </c>
      <c r="AD15" s="49">
        <f t="shared" si="2"/>
        <v>13</v>
      </c>
      <c r="AE15" s="48">
        <f t="shared" si="3"/>
        <v>94.444444444444443</v>
      </c>
      <c r="AF15" s="48">
        <v>18.928571428571427</v>
      </c>
      <c r="AG15" s="44" t="s">
        <v>106</v>
      </c>
      <c r="AH15" s="44">
        <f t="shared" si="0"/>
        <v>11.337301587301587</v>
      </c>
      <c r="AI15" s="86">
        <v>10</v>
      </c>
      <c r="AJ15" s="10"/>
    </row>
    <row r="16" spans="1:36" x14ac:dyDescent="0.3">
      <c r="A16" s="9">
        <f t="shared" si="1"/>
        <v>12</v>
      </c>
      <c r="B16" s="10" t="s">
        <v>74</v>
      </c>
      <c r="C16" s="11" t="s">
        <v>75</v>
      </c>
      <c r="D16" s="29">
        <v>1</v>
      </c>
      <c r="E16" s="30"/>
      <c r="F16" s="31">
        <v>1</v>
      </c>
      <c r="G16" s="31">
        <v>1</v>
      </c>
      <c r="H16" s="29">
        <v>1</v>
      </c>
      <c r="I16" s="30">
        <v>2</v>
      </c>
      <c r="J16" s="31">
        <v>1</v>
      </c>
      <c r="K16" s="31">
        <v>2</v>
      </c>
      <c r="L16" s="29">
        <v>1</v>
      </c>
      <c r="M16" s="30">
        <v>2</v>
      </c>
      <c r="N16" s="31">
        <v>1</v>
      </c>
      <c r="O16" s="31">
        <v>0</v>
      </c>
      <c r="P16" s="29">
        <v>0</v>
      </c>
      <c r="Q16" s="30"/>
      <c r="R16" s="31">
        <v>1</v>
      </c>
      <c r="S16" s="31"/>
      <c r="T16" s="21">
        <v>1</v>
      </c>
      <c r="U16" s="32">
        <v>0</v>
      </c>
      <c r="V16" s="31">
        <v>0</v>
      </c>
      <c r="W16" s="33"/>
      <c r="X16" s="34">
        <v>1</v>
      </c>
      <c r="Y16" s="35"/>
      <c r="Z16" s="31">
        <v>1</v>
      </c>
      <c r="AA16" s="33">
        <v>2</v>
      </c>
      <c r="AB16" s="36">
        <v>1</v>
      </c>
      <c r="AC16" s="35"/>
      <c r="AD16" s="49">
        <f t="shared" si="2"/>
        <v>11</v>
      </c>
      <c r="AE16" s="48">
        <f t="shared" si="3"/>
        <v>50</v>
      </c>
      <c r="AF16" s="48">
        <v>0</v>
      </c>
      <c r="AG16" s="44" t="s">
        <v>106</v>
      </c>
      <c r="AH16" s="44">
        <f t="shared" si="0"/>
        <v>5</v>
      </c>
      <c r="AI16" s="86">
        <v>5</v>
      </c>
      <c r="AJ16" s="10"/>
    </row>
    <row r="17" spans="1:36" x14ac:dyDescent="0.3">
      <c r="A17" s="9">
        <f t="shared" si="1"/>
        <v>13</v>
      </c>
      <c r="B17" s="10" t="s">
        <v>63</v>
      </c>
      <c r="C17" s="11" t="s">
        <v>52</v>
      </c>
      <c r="D17" s="29">
        <v>1</v>
      </c>
      <c r="E17" s="30"/>
      <c r="F17" s="31">
        <v>1</v>
      </c>
      <c r="G17" s="31">
        <v>0</v>
      </c>
      <c r="H17" s="29">
        <v>1</v>
      </c>
      <c r="I17" s="30">
        <v>2</v>
      </c>
      <c r="J17" s="31">
        <v>1</v>
      </c>
      <c r="K17" s="31">
        <v>1</v>
      </c>
      <c r="L17" s="29">
        <v>1</v>
      </c>
      <c r="M17" s="30">
        <v>2</v>
      </c>
      <c r="N17" s="31">
        <v>1</v>
      </c>
      <c r="O17" s="31">
        <v>1</v>
      </c>
      <c r="P17" s="29">
        <v>1</v>
      </c>
      <c r="Q17" s="30">
        <v>2</v>
      </c>
      <c r="R17" s="31">
        <v>1</v>
      </c>
      <c r="S17" s="31"/>
      <c r="T17" s="21">
        <v>1</v>
      </c>
      <c r="U17" s="32">
        <v>2</v>
      </c>
      <c r="V17" s="31">
        <v>0</v>
      </c>
      <c r="W17" s="33"/>
      <c r="X17" s="34">
        <v>1</v>
      </c>
      <c r="Y17" s="35"/>
      <c r="Z17" s="31">
        <v>1</v>
      </c>
      <c r="AA17" s="33">
        <v>1</v>
      </c>
      <c r="AB17" s="36">
        <v>1</v>
      </c>
      <c r="AC17" s="35">
        <v>1</v>
      </c>
      <c r="AD17" s="49">
        <f t="shared" si="2"/>
        <v>12</v>
      </c>
      <c r="AE17" s="48">
        <f t="shared" si="3"/>
        <v>66.666666666666671</v>
      </c>
      <c r="AF17" s="48">
        <v>8.5714285714285712</v>
      </c>
      <c r="AG17" s="44" t="s">
        <v>106</v>
      </c>
      <c r="AH17" s="44">
        <f t="shared" si="0"/>
        <v>7.5238095238095237</v>
      </c>
      <c r="AI17" s="86">
        <v>8</v>
      </c>
      <c r="AJ17" s="10"/>
    </row>
    <row r="18" spans="1:36" x14ac:dyDescent="0.3">
      <c r="A18" s="9">
        <f t="shared" si="1"/>
        <v>14</v>
      </c>
      <c r="B18" s="10" t="s">
        <v>95</v>
      </c>
      <c r="C18" s="11" t="s">
        <v>96</v>
      </c>
      <c r="D18" s="29">
        <v>1</v>
      </c>
      <c r="E18" s="30"/>
      <c r="F18" s="31">
        <v>1</v>
      </c>
      <c r="G18" s="31">
        <v>1</v>
      </c>
      <c r="H18" s="29">
        <v>1</v>
      </c>
      <c r="I18" s="30"/>
      <c r="J18" s="31">
        <v>0</v>
      </c>
      <c r="K18" s="31"/>
      <c r="L18" s="29">
        <v>1</v>
      </c>
      <c r="M18" s="30">
        <v>1</v>
      </c>
      <c r="N18" s="31">
        <v>1</v>
      </c>
      <c r="O18" s="31"/>
      <c r="P18" s="29">
        <v>0</v>
      </c>
      <c r="Q18" s="30"/>
      <c r="R18" s="31">
        <v>1</v>
      </c>
      <c r="S18" s="31"/>
      <c r="T18" s="29">
        <v>0</v>
      </c>
      <c r="U18" s="32"/>
      <c r="V18" s="31">
        <v>0</v>
      </c>
      <c r="W18" s="33"/>
      <c r="X18" s="34">
        <v>1</v>
      </c>
      <c r="Y18" s="35"/>
      <c r="Z18" s="31">
        <v>0</v>
      </c>
      <c r="AA18" s="33"/>
      <c r="AB18" s="36">
        <v>0</v>
      </c>
      <c r="AC18" s="35"/>
      <c r="AD18" s="49">
        <f t="shared" si="2"/>
        <v>7</v>
      </c>
      <c r="AE18" s="48"/>
      <c r="AF18" s="48">
        <v>0</v>
      </c>
      <c r="AG18" s="44"/>
      <c r="AH18" s="44"/>
      <c r="AI18" s="86"/>
      <c r="AJ18" s="10"/>
    </row>
    <row r="19" spans="1:36" x14ac:dyDescent="0.3">
      <c r="A19" s="9">
        <f t="shared" si="1"/>
        <v>15</v>
      </c>
      <c r="B19" s="10" t="s">
        <v>69</v>
      </c>
      <c r="C19" s="11" t="s">
        <v>52</v>
      </c>
      <c r="D19" s="29">
        <v>1</v>
      </c>
      <c r="E19" s="30"/>
      <c r="F19" s="31">
        <v>1</v>
      </c>
      <c r="G19" s="31">
        <v>1.5</v>
      </c>
      <c r="H19" s="29">
        <v>1</v>
      </c>
      <c r="I19" s="30">
        <v>2</v>
      </c>
      <c r="J19" s="31">
        <v>1</v>
      </c>
      <c r="K19" s="31">
        <v>2</v>
      </c>
      <c r="L19" s="29">
        <v>1</v>
      </c>
      <c r="M19" s="30">
        <v>2</v>
      </c>
      <c r="N19" s="31">
        <v>1</v>
      </c>
      <c r="O19" s="31">
        <v>0</v>
      </c>
      <c r="P19" s="29">
        <v>1</v>
      </c>
      <c r="Q19" s="30">
        <v>2</v>
      </c>
      <c r="R19" s="31">
        <v>1</v>
      </c>
      <c r="S19" s="31"/>
      <c r="T19" s="29">
        <v>1</v>
      </c>
      <c r="U19" s="32">
        <v>1</v>
      </c>
      <c r="V19" s="31">
        <v>1</v>
      </c>
      <c r="W19" s="33">
        <v>0</v>
      </c>
      <c r="X19" s="34">
        <v>1</v>
      </c>
      <c r="Y19" s="35"/>
      <c r="Z19" s="31">
        <v>1</v>
      </c>
      <c r="AA19" s="33">
        <v>2</v>
      </c>
      <c r="AB19" s="36">
        <v>1</v>
      </c>
      <c r="AC19" s="35">
        <v>2</v>
      </c>
      <c r="AD19" s="49">
        <f t="shared" si="2"/>
        <v>13</v>
      </c>
      <c r="AE19" s="48">
        <f t="shared" si="3"/>
        <v>80.555555555555557</v>
      </c>
      <c r="AF19" s="48">
        <v>9.6428571428571423</v>
      </c>
      <c r="AG19" s="44" t="s">
        <v>106</v>
      </c>
      <c r="AH19" s="44">
        <f t="shared" ref="AH19:AH28" si="4">SUM(AE19,AF19)/10</f>
        <v>9.0198412698412689</v>
      </c>
      <c r="AI19" s="86">
        <v>9</v>
      </c>
      <c r="AJ19" s="10"/>
    </row>
    <row r="20" spans="1:36" x14ac:dyDescent="0.3">
      <c r="A20" s="9">
        <f t="shared" si="1"/>
        <v>16</v>
      </c>
      <c r="B20" s="10" t="s">
        <v>87</v>
      </c>
      <c r="C20" s="11" t="s">
        <v>88</v>
      </c>
      <c r="D20" s="29">
        <v>1</v>
      </c>
      <c r="E20" s="30"/>
      <c r="F20" s="31">
        <v>1</v>
      </c>
      <c r="G20" s="31">
        <v>1</v>
      </c>
      <c r="H20" s="29">
        <v>1</v>
      </c>
      <c r="I20" s="30">
        <v>2</v>
      </c>
      <c r="J20" s="31">
        <v>1</v>
      </c>
      <c r="K20" s="31">
        <v>2</v>
      </c>
      <c r="L20" s="29">
        <v>1</v>
      </c>
      <c r="M20" s="30">
        <v>2</v>
      </c>
      <c r="N20" s="31">
        <v>1</v>
      </c>
      <c r="O20" s="31">
        <v>1</v>
      </c>
      <c r="P20" s="29">
        <v>1</v>
      </c>
      <c r="Q20" s="30">
        <v>2</v>
      </c>
      <c r="R20" s="31">
        <v>1</v>
      </c>
      <c r="S20" s="31"/>
      <c r="T20" s="29">
        <v>1</v>
      </c>
      <c r="U20" s="32">
        <v>1</v>
      </c>
      <c r="V20" s="31">
        <v>1</v>
      </c>
      <c r="W20" s="33">
        <v>0</v>
      </c>
      <c r="X20" s="34">
        <v>1</v>
      </c>
      <c r="Y20" s="35"/>
      <c r="Z20" s="31">
        <v>1</v>
      </c>
      <c r="AA20" s="33">
        <v>2</v>
      </c>
      <c r="AB20" s="36">
        <v>1</v>
      </c>
      <c r="AC20" s="35">
        <v>1</v>
      </c>
      <c r="AD20" s="49">
        <f t="shared" si="2"/>
        <v>13</v>
      </c>
      <c r="AE20" s="48">
        <f t="shared" si="3"/>
        <v>77.777777777777771</v>
      </c>
      <c r="AF20" s="48">
        <v>0</v>
      </c>
      <c r="AG20" s="44" t="s">
        <v>106</v>
      </c>
      <c r="AH20" s="44">
        <f t="shared" si="4"/>
        <v>7.7777777777777768</v>
      </c>
      <c r="AI20" s="86">
        <v>8</v>
      </c>
      <c r="AJ20" s="10"/>
    </row>
    <row r="21" spans="1:36" x14ac:dyDescent="0.3">
      <c r="A21" s="9">
        <f t="shared" si="1"/>
        <v>17</v>
      </c>
      <c r="B21" s="10" t="s">
        <v>91</v>
      </c>
      <c r="C21" s="11" t="s">
        <v>92</v>
      </c>
      <c r="D21" s="29">
        <v>1</v>
      </c>
      <c r="E21" s="30"/>
      <c r="F21" s="31">
        <v>1</v>
      </c>
      <c r="G21" s="31">
        <v>0</v>
      </c>
      <c r="H21" s="29">
        <v>1</v>
      </c>
      <c r="I21" s="30">
        <v>2</v>
      </c>
      <c r="J21" s="31">
        <v>0</v>
      </c>
      <c r="K21" s="31"/>
      <c r="L21" s="29">
        <v>1</v>
      </c>
      <c r="M21" s="30">
        <v>0</v>
      </c>
      <c r="N21" s="31">
        <v>1</v>
      </c>
      <c r="O21" s="31"/>
      <c r="P21" s="29">
        <v>1</v>
      </c>
      <c r="Q21" s="30">
        <v>2</v>
      </c>
      <c r="R21" s="31">
        <v>1</v>
      </c>
      <c r="S21" s="31"/>
      <c r="T21" s="29">
        <v>1</v>
      </c>
      <c r="U21" s="32">
        <v>0</v>
      </c>
      <c r="V21" s="31">
        <v>1</v>
      </c>
      <c r="W21" s="33">
        <v>0</v>
      </c>
      <c r="X21" s="34">
        <v>0</v>
      </c>
      <c r="Y21" s="35"/>
      <c r="Z21" s="31">
        <v>1</v>
      </c>
      <c r="AA21" s="33">
        <v>0</v>
      </c>
      <c r="AB21" s="36">
        <v>1</v>
      </c>
      <c r="AC21" s="35">
        <v>0</v>
      </c>
      <c r="AD21" s="49">
        <f t="shared" si="2"/>
        <v>11</v>
      </c>
      <c r="AE21" s="48">
        <f t="shared" si="3"/>
        <v>22.222222222222221</v>
      </c>
      <c r="AF21" s="48">
        <v>20.25</v>
      </c>
      <c r="AG21" s="44" t="s">
        <v>106</v>
      </c>
      <c r="AH21" s="44">
        <f t="shared" si="4"/>
        <v>4.2472222222222218</v>
      </c>
      <c r="AI21" s="86">
        <v>4</v>
      </c>
      <c r="AJ21" s="10"/>
    </row>
    <row r="22" spans="1:36" x14ac:dyDescent="0.3">
      <c r="A22" s="9">
        <f t="shared" si="1"/>
        <v>18</v>
      </c>
      <c r="B22" s="10" t="s">
        <v>101</v>
      </c>
      <c r="C22" s="11" t="s">
        <v>54</v>
      </c>
      <c r="D22" s="29">
        <v>1</v>
      </c>
      <c r="E22" s="30"/>
      <c r="F22" s="31">
        <v>1</v>
      </c>
      <c r="G22" s="31">
        <v>0</v>
      </c>
      <c r="H22" s="29">
        <v>1</v>
      </c>
      <c r="I22" s="30">
        <v>1</v>
      </c>
      <c r="J22" s="31">
        <v>1</v>
      </c>
      <c r="K22" s="31">
        <v>1</v>
      </c>
      <c r="L22" s="29">
        <v>1</v>
      </c>
      <c r="M22" s="30">
        <v>1</v>
      </c>
      <c r="N22" s="31">
        <v>1</v>
      </c>
      <c r="O22" s="31">
        <v>2</v>
      </c>
      <c r="P22" s="29">
        <v>1</v>
      </c>
      <c r="Q22" s="30">
        <v>1</v>
      </c>
      <c r="R22" s="31">
        <v>1</v>
      </c>
      <c r="S22" s="31"/>
      <c r="T22" s="29">
        <v>1</v>
      </c>
      <c r="U22" s="32"/>
      <c r="V22" s="31">
        <v>1</v>
      </c>
      <c r="W22" s="33"/>
      <c r="X22" s="34">
        <v>1</v>
      </c>
      <c r="Y22" s="35"/>
      <c r="Z22" s="31">
        <v>1</v>
      </c>
      <c r="AA22" s="33"/>
      <c r="AB22" s="36">
        <v>1</v>
      </c>
      <c r="AC22" s="35">
        <v>0</v>
      </c>
      <c r="AD22" s="49">
        <f t="shared" si="2"/>
        <v>13</v>
      </c>
      <c r="AE22" s="48">
        <f t="shared" si="3"/>
        <v>33.333333333333336</v>
      </c>
      <c r="AF22" s="48">
        <v>0</v>
      </c>
      <c r="AG22" s="44" t="s">
        <v>106</v>
      </c>
      <c r="AH22" s="44">
        <f t="shared" si="4"/>
        <v>3.3333333333333335</v>
      </c>
      <c r="AI22" s="86">
        <v>3</v>
      </c>
      <c r="AJ22" s="10"/>
    </row>
    <row r="23" spans="1:36" x14ac:dyDescent="0.3">
      <c r="A23" s="9">
        <f t="shared" si="1"/>
        <v>19</v>
      </c>
      <c r="B23" s="10" t="s">
        <v>89</v>
      </c>
      <c r="C23" s="11" t="s">
        <v>90</v>
      </c>
      <c r="D23" s="29">
        <v>1</v>
      </c>
      <c r="E23" s="30"/>
      <c r="F23" s="31">
        <v>1</v>
      </c>
      <c r="G23" s="31">
        <v>0</v>
      </c>
      <c r="H23" s="29">
        <v>1</v>
      </c>
      <c r="I23" s="30">
        <v>0</v>
      </c>
      <c r="J23" s="31">
        <v>1</v>
      </c>
      <c r="K23" s="31">
        <v>1</v>
      </c>
      <c r="L23" s="29">
        <v>1</v>
      </c>
      <c r="M23" s="30">
        <v>1</v>
      </c>
      <c r="N23" s="31">
        <v>1</v>
      </c>
      <c r="O23" s="31">
        <v>1</v>
      </c>
      <c r="P23" s="29">
        <v>1</v>
      </c>
      <c r="Q23" s="30">
        <v>0</v>
      </c>
      <c r="R23" s="31">
        <v>1</v>
      </c>
      <c r="S23" s="31"/>
      <c r="T23" s="29">
        <v>1</v>
      </c>
      <c r="U23" s="32">
        <v>0</v>
      </c>
      <c r="V23" s="31">
        <v>1</v>
      </c>
      <c r="W23" s="33"/>
      <c r="X23" s="34">
        <v>1</v>
      </c>
      <c r="Y23" s="35"/>
      <c r="Z23" s="31">
        <v>1</v>
      </c>
      <c r="AA23" s="33">
        <v>2</v>
      </c>
      <c r="AB23" s="36">
        <v>1</v>
      </c>
      <c r="AC23" s="35"/>
      <c r="AD23" s="49">
        <f t="shared" si="2"/>
        <v>13</v>
      </c>
      <c r="AE23" s="48">
        <f t="shared" si="3"/>
        <v>27.777777777777779</v>
      </c>
      <c r="AF23" s="48">
        <v>17.857142857142858</v>
      </c>
      <c r="AG23" s="44" t="s">
        <v>106</v>
      </c>
      <c r="AH23" s="44">
        <f t="shared" si="4"/>
        <v>4.5634920634920633</v>
      </c>
      <c r="AI23" s="86">
        <v>5</v>
      </c>
      <c r="AJ23" s="10"/>
    </row>
    <row r="24" spans="1:36" x14ac:dyDescent="0.3">
      <c r="A24" s="9">
        <f t="shared" si="1"/>
        <v>20</v>
      </c>
      <c r="B24" s="10" t="s">
        <v>85</v>
      </c>
      <c r="C24" s="11" t="s">
        <v>86</v>
      </c>
      <c r="D24" s="29">
        <v>1</v>
      </c>
      <c r="E24" s="30"/>
      <c r="F24" s="31">
        <v>1</v>
      </c>
      <c r="G24" s="31">
        <v>0</v>
      </c>
      <c r="H24" s="29">
        <v>0</v>
      </c>
      <c r="I24" s="30"/>
      <c r="J24" s="31">
        <v>1</v>
      </c>
      <c r="K24" s="31">
        <v>0</v>
      </c>
      <c r="L24" s="29">
        <v>1</v>
      </c>
      <c r="M24" s="30"/>
      <c r="N24" s="31">
        <v>0</v>
      </c>
      <c r="O24" s="31"/>
      <c r="P24" s="29">
        <v>1</v>
      </c>
      <c r="Q24" s="30">
        <v>0</v>
      </c>
      <c r="R24" s="31">
        <v>1</v>
      </c>
      <c r="S24" s="31"/>
      <c r="T24" s="29">
        <v>1</v>
      </c>
      <c r="U24" s="32">
        <v>0</v>
      </c>
      <c r="V24" s="31">
        <v>1</v>
      </c>
      <c r="W24" s="33">
        <v>0</v>
      </c>
      <c r="X24" s="34">
        <v>1</v>
      </c>
      <c r="Y24" s="35"/>
      <c r="Z24" s="31">
        <v>1</v>
      </c>
      <c r="AA24" s="33">
        <v>0</v>
      </c>
      <c r="AB24" s="36">
        <v>1</v>
      </c>
      <c r="AC24" s="35">
        <v>0</v>
      </c>
      <c r="AD24" s="49">
        <f t="shared" si="2"/>
        <v>11</v>
      </c>
      <c r="AE24" s="48">
        <f t="shared" si="3"/>
        <v>0</v>
      </c>
      <c r="AF24" s="48">
        <v>0</v>
      </c>
      <c r="AG24" s="44" t="s">
        <v>106</v>
      </c>
      <c r="AH24" s="44">
        <f t="shared" si="4"/>
        <v>0</v>
      </c>
      <c r="AI24" s="86">
        <v>0</v>
      </c>
      <c r="AJ24" s="10"/>
    </row>
    <row r="25" spans="1:36" x14ac:dyDescent="0.3">
      <c r="A25" s="9">
        <f t="shared" si="1"/>
        <v>21</v>
      </c>
      <c r="B25" s="10" t="s">
        <v>70</v>
      </c>
      <c r="C25" s="11" t="s">
        <v>71</v>
      </c>
      <c r="D25" s="29">
        <v>1</v>
      </c>
      <c r="E25" s="30"/>
      <c r="F25" s="31">
        <v>1</v>
      </c>
      <c r="G25" s="31">
        <v>1</v>
      </c>
      <c r="H25" s="29">
        <v>1</v>
      </c>
      <c r="I25" s="30">
        <v>0</v>
      </c>
      <c r="J25" s="31">
        <v>1</v>
      </c>
      <c r="K25" s="31">
        <v>0</v>
      </c>
      <c r="L25" s="29">
        <v>1</v>
      </c>
      <c r="M25" s="30">
        <v>2</v>
      </c>
      <c r="N25" s="31">
        <v>1</v>
      </c>
      <c r="O25" s="31">
        <v>1</v>
      </c>
      <c r="P25" s="29">
        <v>1</v>
      </c>
      <c r="Q25" s="30">
        <v>2</v>
      </c>
      <c r="R25" s="31">
        <v>1</v>
      </c>
      <c r="S25" s="31"/>
      <c r="T25" s="29">
        <v>1</v>
      </c>
      <c r="U25" s="32">
        <v>0</v>
      </c>
      <c r="V25" s="31">
        <v>1</v>
      </c>
      <c r="W25" s="33"/>
      <c r="X25" s="34">
        <v>1</v>
      </c>
      <c r="Y25" s="35"/>
      <c r="Z25" s="31">
        <v>1</v>
      </c>
      <c r="AA25" s="33">
        <v>2</v>
      </c>
      <c r="AB25" s="36">
        <v>1</v>
      </c>
      <c r="AC25" s="35">
        <v>0</v>
      </c>
      <c r="AD25" s="49">
        <f t="shared" si="2"/>
        <v>13</v>
      </c>
      <c r="AE25" s="48">
        <f t="shared" si="3"/>
        <v>44.444444444444443</v>
      </c>
      <c r="AF25" s="48">
        <v>7.1428571428571432</v>
      </c>
      <c r="AG25" s="44" t="s">
        <v>106</v>
      </c>
      <c r="AH25" s="44">
        <f t="shared" si="4"/>
        <v>5.1587301587301591</v>
      </c>
      <c r="AI25" s="86">
        <v>5</v>
      </c>
      <c r="AJ25" s="10"/>
    </row>
    <row r="26" spans="1:36" x14ac:dyDescent="0.3">
      <c r="A26" s="9">
        <f t="shared" si="1"/>
        <v>22</v>
      </c>
      <c r="B26" s="10" t="s">
        <v>102</v>
      </c>
      <c r="C26" s="11" t="s">
        <v>103</v>
      </c>
      <c r="D26" s="29">
        <v>1</v>
      </c>
      <c r="E26" s="30"/>
      <c r="F26" s="31">
        <v>0</v>
      </c>
      <c r="G26" s="31"/>
      <c r="H26" s="29">
        <v>0</v>
      </c>
      <c r="I26" s="30"/>
      <c r="J26" s="31">
        <v>1</v>
      </c>
      <c r="K26" s="31">
        <v>2</v>
      </c>
      <c r="L26" s="29">
        <v>1</v>
      </c>
      <c r="M26" s="30">
        <v>1</v>
      </c>
      <c r="N26" s="31">
        <v>1</v>
      </c>
      <c r="O26" s="31">
        <v>1</v>
      </c>
      <c r="P26" s="29">
        <v>1</v>
      </c>
      <c r="Q26" s="30"/>
      <c r="R26" s="31">
        <v>1</v>
      </c>
      <c r="S26" s="31"/>
      <c r="T26" s="29">
        <v>1</v>
      </c>
      <c r="U26" s="32"/>
      <c r="V26" s="31">
        <v>1</v>
      </c>
      <c r="W26" s="33">
        <v>1</v>
      </c>
      <c r="X26" s="34">
        <v>1</v>
      </c>
      <c r="Y26" s="35"/>
      <c r="Z26" s="31">
        <v>1</v>
      </c>
      <c r="AA26" s="33"/>
      <c r="AB26" s="36">
        <v>1</v>
      </c>
      <c r="AC26" s="35">
        <v>1</v>
      </c>
      <c r="AD26" s="49">
        <f t="shared" si="2"/>
        <v>11</v>
      </c>
      <c r="AE26" s="48">
        <f t="shared" si="3"/>
        <v>33.333333333333336</v>
      </c>
      <c r="AF26" s="48">
        <v>8.2142857142857135</v>
      </c>
      <c r="AG26" s="44" t="s">
        <v>106</v>
      </c>
      <c r="AH26" s="44">
        <f t="shared" si="4"/>
        <v>4.1547619047619051</v>
      </c>
      <c r="AI26" s="86">
        <v>4</v>
      </c>
      <c r="AJ26" s="10"/>
    </row>
    <row r="27" spans="1:36" x14ac:dyDescent="0.3">
      <c r="A27" s="9">
        <f t="shared" si="1"/>
        <v>23</v>
      </c>
      <c r="B27" s="10" t="s">
        <v>61</v>
      </c>
      <c r="C27" s="11" t="s">
        <v>62</v>
      </c>
      <c r="D27" s="29">
        <v>1</v>
      </c>
      <c r="E27" s="30"/>
      <c r="F27" s="31">
        <v>1</v>
      </c>
      <c r="G27" s="31">
        <v>1</v>
      </c>
      <c r="H27" s="29">
        <v>1</v>
      </c>
      <c r="I27" s="30">
        <v>0</v>
      </c>
      <c r="J27" s="31">
        <v>1</v>
      </c>
      <c r="K27" s="31">
        <v>2</v>
      </c>
      <c r="L27" s="29">
        <v>1</v>
      </c>
      <c r="M27" s="30">
        <v>2</v>
      </c>
      <c r="N27" s="31">
        <v>1</v>
      </c>
      <c r="O27" s="31">
        <v>0</v>
      </c>
      <c r="P27" s="29">
        <v>1</v>
      </c>
      <c r="Q27" s="30">
        <v>2</v>
      </c>
      <c r="R27" s="31">
        <v>1</v>
      </c>
      <c r="S27" s="31"/>
      <c r="T27" s="29">
        <v>1</v>
      </c>
      <c r="U27" s="32">
        <v>2</v>
      </c>
      <c r="V27" s="31">
        <v>1</v>
      </c>
      <c r="W27" s="33">
        <v>0</v>
      </c>
      <c r="X27" s="34">
        <v>1</v>
      </c>
      <c r="Y27" s="35"/>
      <c r="Z27" s="31">
        <v>1</v>
      </c>
      <c r="AA27" s="33">
        <v>2</v>
      </c>
      <c r="AB27" s="36">
        <v>1</v>
      </c>
      <c r="AC27" s="35">
        <v>2</v>
      </c>
      <c r="AD27" s="49">
        <f t="shared" si="2"/>
        <v>13</v>
      </c>
      <c r="AE27" s="48">
        <f t="shared" si="3"/>
        <v>72.222222222222229</v>
      </c>
      <c r="AF27" s="48">
        <v>29.071428571428573</v>
      </c>
      <c r="AG27" s="44" t="s">
        <v>106</v>
      </c>
      <c r="AH27" s="44">
        <f t="shared" si="4"/>
        <v>10.12936507936508</v>
      </c>
      <c r="AI27" s="86">
        <v>10</v>
      </c>
      <c r="AJ27" s="10"/>
    </row>
    <row r="28" spans="1:36" x14ac:dyDescent="0.3">
      <c r="A28" s="9">
        <f t="shared" si="1"/>
        <v>24</v>
      </c>
      <c r="B28" s="10" t="s">
        <v>83</v>
      </c>
      <c r="C28" s="11" t="s">
        <v>84</v>
      </c>
      <c r="D28" s="29">
        <v>1</v>
      </c>
      <c r="E28" s="30"/>
      <c r="F28" s="31">
        <v>1</v>
      </c>
      <c r="G28" s="31">
        <v>1</v>
      </c>
      <c r="H28" s="29">
        <v>1</v>
      </c>
      <c r="I28" s="30">
        <v>2</v>
      </c>
      <c r="J28" s="31">
        <v>1</v>
      </c>
      <c r="K28" s="31">
        <v>0</v>
      </c>
      <c r="L28" s="29">
        <v>1</v>
      </c>
      <c r="M28" s="30">
        <v>2</v>
      </c>
      <c r="N28" s="31">
        <v>1</v>
      </c>
      <c r="O28" s="31">
        <v>1</v>
      </c>
      <c r="P28" s="29">
        <v>1</v>
      </c>
      <c r="Q28" s="30">
        <v>2</v>
      </c>
      <c r="R28" s="31">
        <v>1</v>
      </c>
      <c r="S28" s="31"/>
      <c r="T28" s="29">
        <v>1</v>
      </c>
      <c r="U28" s="32">
        <v>1</v>
      </c>
      <c r="V28" s="31">
        <v>1</v>
      </c>
      <c r="W28" s="33">
        <v>2</v>
      </c>
      <c r="X28" s="34">
        <v>1</v>
      </c>
      <c r="Y28" s="35"/>
      <c r="Z28" s="31">
        <v>1</v>
      </c>
      <c r="AA28" s="33">
        <v>2</v>
      </c>
      <c r="AB28" s="36">
        <v>1</v>
      </c>
      <c r="AC28" s="35">
        <v>0</v>
      </c>
      <c r="AD28" s="49">
        <f t="shared" si="2"/>
        <v>13</v>
      </c>
      <c r="AE28" s="48">
        <f t="shared" si="3"/>
        <v>72.222222222222229</v>
      </c>
      <c r="AF28" s="48">
        <v>24.285714285714285</v>
      </c>
      <c r="AG28" s="44" t="s">
        <v>106</v>
      </c>
      <c r="AH28" s="44">
        <f t="shared" si="4"/>
        <v>9.6507936507936503</v>
      </c>
      <c r="AI28" s="86">
        <v>10</v>
      </c>
      <c r="AJ28" s="10"/>
    </row>
    <row r="29" spans="1:36" x14ac:dyDescent="0.3">
      <c r="A29" s="9">
        <f t="shared" si="1"/>
        <v>25</v>
      </c>
      <c r="B29" s="10" t="s">
        <v>97</v>
      </c>
      <c r="C29" s="11" t="s">
        <v>98</v>
      </c>
      <c r="D29" s="29">
        <v>1</v>
      </c>
      <c r="E29" s="30"/>
      <c r="F29" s="31"/>
      <c r="G29" s="31"/>
      <c r="H29" s="29"/>
      <c r="I29" s="51"/>
      <c r="J29" s="31"/>
      <c r="K29" s="31"/>
      <c r="L29" s="29"/>
      <c r="M29" s="30"/>
      <c r="N29" s="31"/>
      <c r="O29" s="31"/>
      <c r="P29" s="29"/>
      <c r="Q29" s="30"/>
      <c r="R29" s="31"/>
      <c r="S29" s="31"/>
      <c r="T29" s="29"/>
      <c r="U29" s="32"/>
      <c r="V29" s="31"/>
      <c r="W29" s="33"/>
      <c r="X29" s="34"/>
      <c r="Y29" s="35"/>
      <c r="Z29" s="31"/>
      <c r="AA29" s="33"/>
      <c r="AB29" s="36"/>
      <c r="AC29" s="35"/>
      <c r="AD29" s="49">
        <f t="shared" si="2"/>
        <v>1</v>
      </c>
      <c r="AE29" s="48"/>
      <c r="AF29" s="48"/>
      <c r="AG29" s="44"/>
      <c r="AH29" s="44"/>
      <c r="AI29" s="86"/>
      <c r="AJ29" s="10"/>
    </row>
    <row r="30" spans="1:36" x14ac:dyDescent="0.3">
      <c r="A30" s="9">
        <f t="shared" si="1"/>
        <v>26</v>
      </c>
      <c r="B30" s="10" t="s">
        <v>64</v>
      </c>
      <c r="C30" s="11" t="s">
        <v>53</v>
      </c>
      <c r="D30" s="29">
        <v>1</v>
      </c>
      <c r="E30" s="30"/>
      <c r="F30" s="31">
        <v>1</v>
      </c>
      <c r="G30" s="31">
        <v>1</v>
      </c>
      <c r="H30" s="29">
        <v>1</v>
      </c>
      <c r="I30" s="30">
        <v>2</v>
      </c>
      <c r="J30" s="31">
        <v>1</v>
      </c>
      <c r="K30" s="31">
        <v>2</v>
      </c>
      <c r="L30" s="29">
        <v>1</v>
      </c>
      <c r="M30" s="30">
        <v>2</v>
      </c>
      <c r="N30" s="31">
        <v>1</v>
      </c>
      <c r="O30" s="31">
        <v>2</v>
      </c>
      <c r="P30" s="29">
        <v>1</v>
      </c>
      <c r="Q30" s="30">
        <v>1</v>
      </c>
      <c r="R30" s="31">
        <v>1</v>
      </c>
      <c r="S30" s="31"/>
      <c r="T30" s="29">
        <v>1</v>
      </c>
      <c r="U30" s="32">
        <v>0</v>
      </c>
      <c r="V30" s="31">
        <v>1</v>
      </c>
      <c r="W30" s="33">
        <v>0</v>
      </c>
      <c r="X30" s="34">
        <v>1</v>
      </c>
      <c r="Y30" s="35"/>
      <c r="Z30" s="31">
        <v>1</v>
      </c>
      <c r="AA30" s="33"/>
      <c r="AB30" s="36">
        <v>0</v>
      </c>
      <c r="AC30" s="35"/>
      <c r="AD30" s="49">
        <f t="shared" si="2"/>
        <v>12</v>
      </c>
      <c r="AE30" s="48">
        <f t="shared" si="3"/>
        <v>55.555555555555557</v>
      </c>
      <c r="AF30" s="48">
        <v>10.714285714285714</v>
      </c>
      <c r="AG30" s="44" t="s">
        <v>106</v>
      </c>
      <c r="AH30" s="44">
        <f>SUM(AE30,AF30)/10</f>
        <v>6.6269841269841265</v>
      </c>
      <c r="AI30" s="86">
        <v>7</v>
      </c>
      <c r="AJ30" s="10"/>
    </row>
    <row r="31" spans="1:36" x14ac:dyDescent="0.3">
      <c r="A31" s="9">
        <f t="shared" si="1"/>
        <v>27</v>
      </c>
      <c r="B31" s="10" t="s">
        <v>65</v>
      </c>
      <c r="C31" s="11" t="s">
        <v>55</v>
      </c>
      <c r="D31" s="54">
        <v>1</v>
      </c>
      <c r="E31" s="55"/>
      <c r="F31" s="56">
        <v>1</v>
      </c>
      <c r="G31" s="56">
        <v>0</v>
      </c>
      <c r="H31" s="54">
        <v>1</v>
      </c>
      <c r="I31" s="55">
        <v>2</v>
      </c>
      <c r="J31" s="56">
        <v>1</v>
      </c>
      <c r="K31" s="56">
        <v>0</v>
      </c>
      <c r="L31" s="54">
        <v>1</v>
      </c>
      <c r="M31" s="55">
        <v>2</v>
      </c>
      <c r="N31" s="56">
        <v>1</v>
      </c>
      <c r="O31" s="56">
        <v>0</v>
      </c>
      <c r="P31" s="54">
        <v>1</v>
      </c>
      <c r="Q31" s="55">
        <v>1</v>
      </c>
      <c r="R31" s="56">
        <v>1</v>
      </c>
      <c r="S31" s="56"/>
      <c r="T31" s="54">
        <v>1</v>
      </c>
      <c r="U31" s="57">
        <v>1</v>
      </c>
      <c r="V31" s="56">
        <v>1</v>
      </c>
      <c r="W31" s="58">
        <v>0</v>
      </c>
      <c r="X31" s="59">
        <v>1</v>
      </c>
      <c r="Y31" s="60"/>
      <c r="Z31" s="56">
        <v>1</v>
      </c>
      <c r="AA31" s="58">
        <v>2</v>
      </c>
      <c r="AB31" s="61">
        <v>1</v>
      </c>
      <c r="AC31" s="60">
        <v>2</v>
      </c>
      <c r="AD31" s="63">
        <f t="shared" si="2"/>
        <v>13</v>
      </c>
      <c r="AE31" s="64">
        <f t="shared" si="3"/>
        <v>55.555555555555557</v>
      </c>
      <c r="AF31" s="64">
        <v>34.535714285714285</v>
      </c>
      <c r="AG31" s="44" t="s">
        <v>106</v>
      </c>
      <c r="AH31" s="44">
        <f>SUM(AE31,AF31)/10</f>
        <v>9.0091269841269845</v>
      </c>
      <c r="AI31" s="86">
        <v>9</v>
      </c>
      <c r="AJ31" s="10"/>
    </row>
    <row r="32" spans="1:36" x14ac:dyDescent="0.3">
      <c r="H32" s="4"/>
      <c r="AE32" s="12"/>
      <c r="AF32" s="12"/>
    </row>
    <row r="33" spans="1:32" x14ac:dyDescent="0.3">
      <c r="B33" t="s">
        <v>24</v>
      </c>
      <c r="C33" s="39" t="s">
        <v>31</v>
      </c>
      <c r="D33" t="s">
        <v>25</v>
      </c>
      <c r="L33" s="38" t="s">
        <v>27</v>
      </c>
      <c r="AE33" s="12"/>
      <c r="AF33" s="12"/>
    </row>
    <row r="34" spans="1:32" x14ac:dyDescent="0.3">
      <c r="C34" s="39" t="s">
        <v>32</v>
      </c>
      <c r="D34" t="s">
        <v>26</v>
      </c>
      <c r="L34" t="s">
        <v>28</v>
      </c>
      <c r="M34" t="s">
        <v>29</v>
      </c>
      <c r="P34" t="s">
        <v>30</v>
      </c>
      <c r="R34" t="s">
        <v>33</v>
      </c>
      <c r="T34" t="s">
        <v>56</v>
      </c>
      <c r="AE34" s="12"/>
      <c r="AF34" s="12"/>
    </row>
    <row r="35" spans="1:32" ht="25.8" x14ac:dyDescent="0.5">
      <c r="A35" s="43" t="s">
        <v>48</v>
      </c>
      <c r="AE35" s="12"/>
      <c r="AF35" s="12"/>
    </row>
    <row r="36" spans="1:32" x14ac:dyDescent="0.3">
      <c r="A36" s="6"/>
      <c r="B36" s="17"/>
      <c r="C36" s="17"/>
      <c r="D36" s="84"/>
      <c r="E36" s="85"/>
      <c r="F36" s="83"/>
      <c r="G36" s="83"/>
      <c r="H36" s="84"/>
      <c r="I36" s="85"/>
      <c r="J36" s="83"/>
      <c r="K36" s="83"/>
      <c r="L36" s="84"/>
      <c r="M36" s="85"/>
      <c r="N36" s="83"/>
      <c r="O36" s="83"/>
      <c r="P36" s="84"/>
      <c r="Q36" s="85"/>
      <c r="R36" s="83"/>
      <c r="S36" s="83"/>
      <c r="T36" s="84"/>
      <c r="U36" s="85"/>
      <c r="V36" s="83"/>
      <c r="W36" s="83"/>
      <c r="X36" s="79"/>
      <c r="Y36" s="79"/>
      <c r="Z36" s="80"/>
      <c r="AA36" s="81"/>
      <c r="AB36" s="79"/>
      <c r="AC36" s="79"/>
      <c r="AD36" s="52"/>
    </row>
    <row r="37" spans="1:32" x14ac:dyDescent="0.3">
      <c r="A37" s="16"/>
      <c r="B37" s="16" t="s">
        <v>0</v>
      </c>
      <c r="C37" s="16" t="s">
        <v>1</v>
      </c>
      <c r="D37" s="77" t="s">
        <v>36</v>
      </c>
      <c r="E37" s="78"/>
      <c r="F37" s="78" t="s">
        <v>37</v>
      </c>
      <c r="G37" s="78"/>
      <c r="H37" s="78" t="s">
        <v>38</v>
      </c>
      <c r="I37" s="78"/>
      <c r="J37" s="78" t="s">
        <v>50</v>
      </c>
      <c r="K37" s="78"/>
      <c r="L37" s="78" t="s">
        <v>39</v>
      </c>
      <c r="M37" s="78"/>
      <c r="N37" s="78" t="s">
        <v>40</v>
      </c>
      <c r="O37" s="78"/>
      <c r="P37" s="78" t="s">
        <v>41</v>
      </c>
      <c r="Q37" s="78"/>
      <c r="R37" s="78" t="s">
        <v>42</v>
      </c>
      <c r="S37" s="78"/>
      <c r="T37" s="78" t="s">
        <v>43</v>
      </c>
      <c r="U37" s="78"/>
      <c r="V37" s="78" t="s">
        <v>44</v>
      </c>
      <c r="W37" s="78"/>
      <c r="X37" s="78" t="s">
        <v>45</v>
      </c>
      <c r="Y37" s="78"/>
      <c r="Z37" s="78" t="s">
        <v>46</v>
      </c>
      <c r="AA37" s="82"/>
      <c r="AB37" s="78" t="s">
        <v>47</v>
      </c>
      <c r="AC37" s="78"/>
      <c r="AD37" s="52" t="s">
        <v>105</v>
      </c>
    </row>
    <row r="38" spans="1:32" x14ac:dyDescent="0.3">
      <c r="A38" s="18">
        <v>1</v>
      </c>
      <c r="B38" s="19" t="s">
        <v>93</v>
      </c>
      <c r="C38" s="20" t="s">
        <v>94</v>
      </c>
      <c r="D38" s="66"/>
      <c r="E38" s="67"/>
      <c r="F38" s="72"/>
      <c r="G38" s="73"/>
      <c r="H38" s="70"/>
      <c r="I38" s="71"/>
      <c r="J38" s="72"/>
      <c r="K38" s="73"/>
      <c r="L38" s="70"/>
      <c r="M38" s="71"/>
      <c r="N38" s="72"/>
      <c r="O38" s="73"/>
      <c r="P38" s="70"/>
      <c r="Q38" s="71"/>
      <c r="R38" s="72"/>
      <c r="S38" s="73"/>
      <c r="T38" s="74"/>
      <c r="U38" s="71"/>
      <c r="V38" s="72"/>
      <c r="W38" s="73"/>
      <c r="X38" s="70"/>
      <c r="Y38" s="71"/>
      <c r="Z38" s="72"/>
      <c r="AA38" s="73"/>
      <c r="AB38" s="65"/>
      <c r="AC38" s="65"/>
      <c r="AD38" s="53">
        <f>SUM(D38:Z38)*100/28</f>
        <v>0</v>
      </c>
    </row>
    <row r="39" spans="1:32" x14ac:dyDescent="0.3">
      <c r="A39" s="9">
        <f t="shared" ref="A39:A65" si="5">A38+1</f>
        <v>2</v>
      </c>
      <c r="B39" s="10" t="s">
        <v>76</v>
      </c>
      <c r="C39" s="11" t="s">
        <v>51</v>
      </c>
      <c r="D39" s="66"/>
      <c r="E39" s="67"/>
      <c r="F39" s="72">
        <v>1.17</v>
      </c>
      <c r="G39" s="73"/>
      <c r="H39" s="70"/>
      <c r="I39" s="71"/>
      <c r="J39" s="72"/>
      <c r="K39" s="73"/>
      <c r="L39" s="70"/>
      <c r="M39" s="71"/>
      <c r="N39" s="72"/>
      <c r="O39" s="73"/>
      <c r="P39" s="70">
        <v>1</v>
      </c>
      <c r="Q39" s="71"/>
      <c r="R39" s="72"/>
      <c r="S39" s="73"/>
      <c r="T39" s="70"/>
      <c r="U39" s="71"/>
      <c r="V39" s="72"/>
      <c r="W39" s="73"/>
      <c r="X39" s="70"/>
      <c r="Y39" s="71"/>
      <c r="Z39" s="72"/>
      <c r="AA39" s="73"/>
      <c r="AB39" s="65"/>
      <c r="AC39" s="65"/>
      <c r="AD39" s="53">
        <f t="shared" ref="AD39:AD64" si="6">SUM(D39:Z39)*100/28</f>
        <v>7.75</v>
      </c>
    </row>
    <row r="40" spans="1:32" x14ac:dyDescent="0.3">
      <c r="A40" s="9">
        <f t="shared" si="5"/>
        <v>3</v>
      </c>
      <c r="B40" s="10" t="s">
        <v>99</v>
      </c>
      <c r="C40" s="11" t="s">
        <v>100</v>
      </c>
      <c r="D40" s="76"/>
      <c r="E40" s="67"/>
      <c r="F40" s="72"/>
      <c r="G40" s="73"/>
      <c r="H40" s="70"/>
      <c r="I40" s="71"/>
      <c r="J40" s="75"/>
      <c r="K40" s="73"/>
      <c r="L40" s="70"/>
      <c r="M40" s="71"/>
      <c r="N40" s="72"/>
      <c r="O40" s="73"/>
      <c r="P40" s="70"/>
      <c r="Q40" s="71"/>
      <c r="R40" s="72"/>
      <c r="S40" s="73"/>
      <c r="T40" s="70"/>
      <c r="U40" s="71"/>
      <c r="V40" s="72"/>
      <c r="W40" s="73"/>
      <c r="X40" s="70"/>
      <c r="Y40" s="71"/>
      <c r="Z40" s="72">
        <v>0.5</v>
      </c>
      <c r="AA40" s="73"/>
      <c r="AB40" s="65"/>
      <c r="AC40" s="65"/>
      <c r="AD40" s="53">
        <f t="shared" si="6"/>
        <v>1.7857142857142858</v>
      </c>
    </row>
    <row r="41" spans="1:32" x14ac:dyDescent="0.3">
      <c r="A41" s="9">
        <f t="shared" si="5"/>
        <v>4</v>
      </c>
      <c r="B41" s="10" t="s">
        <v>81</v>
      </c>
      <c r="C41" s="11" t="s">
        <v>82</v>
      </c>
      <c r="D41" s="66">
        <v>1</v>
      </c>
      <c r="E41" s="67"/>
      <c r="F41" s="72">
        <v>2.2999999999999998</v>
      </c>
      <c r="G41" s="73"/>
      <c r="H41" s="70">
        <v>1.5</v>
      </c>
      <c r="I41" s="71"/>
      <c r="J41" s="72"/>
      <c r="K41" s="73"/>
      <c r="L41" s="70"/>
      <c r="M41" s="71"/>
      <c r="N41" s="72">
        <v>0.5</v>
      </c>
      <c r="O41" s="73"/>
      <c r="P41" s="70">
        <v>1</v>
      </c>
      <c r="Q41" s="71"/>
      <c r="R41" s="72">
        <v>1</v>
      </c>
      <c r="S41" s="73"/>
      <c r="T41" s="70"/>
      <c r="U41" s="71"/>
      <c r="V41" s="72"/>
      <c r="W41" s="73"/>
      <c r="X41" s="70"/>
      <c r="Y41" s="71"/>
      <c r="Z41" s="72"/>
      <c r="AA41" s="73"/>
      <c r="AB41" s="65"/>
      <c r="AC41" s="65"/>
      <c r="AD41" s="53">
        <f t="shared" si="6"/>
        <v>26.071428571428573</v>
      </c>
    </row>
    <row r="42" spans="1:32" x14ac:dyDescent="0.3">
      <c r="A42" s="9">
        <f t="shared" si="5"/>
        <v>5</v>
      </c>
      <c r="B42" s="10" t="s">
        <v>79</v>
      </c>
      <c r="C42" s="11" t="s">
        <v>80</v>
      </c>
      <c r="D42" s="66">
        <v>2</v>
      </c>
      <c r="E42" s="67"/>
      <c r="F42" s="72">
        <v>1.5</v>
      </c>
      <c r="G42" s="73"/>
      <c r="H42" s="70"/>
      <c r="I42" s="71"/>
      <c r="J42" s="72"/>
      <c r="K42" s="73"/>
      <c r="L42" s="70"/>
      <c r="M42" s="71"/>
      <c r="N42" s="72">
        <v>1</v>
      </c>
      <c r="O42" s="73"/>
      <c r="P42" s="70">
        <v>1</v>
      </c>
      <c r="Q42" s="71"/>
      <c r="R42" s="72">
        <v>1</v>
      </c>
      <c r="S42" s="73"/>
      <c r="T42" s="70">
        <v>1</v>
      </c>
      <c r="U42" s="71"/>
      <c r="V42" s="72"/>
      <c r="W42" s="73"/>
      <c r="X42" s="70">
        <v>1</v>
      </c>
      <c r="Y42" s="71"/>
      <c r="Z42" s="72"/>
      <c r="AA42" s="73"/>
      <c r="AB42" s="65"/>
      <c r="AC42" s="65"/>
      <c r="AD42" s="53">
        <f t="shared" si="6"/>
        <v>30.357142857142858</v>
      </c>
    </row>
    <row r="43" spans="1:32" ht="15" customHeight="1" x14ac:dyDescent="0.3">
      <c r="A43" s="9">
        <f t="shared" si="5"/>
        <v>6</v>
      </c>
      <c r="B43" s="10" t="s">
        <v>66</v>
      </c>
      <c r="C43" s="11" t="s">
        <v>67</v>
      </c>
      <c r="D43" s="66"/>
      <c r="E43" s="67"/>
      <c r="F43" s="72"/>
      <c r="G43" s="73"/>
      <c r="H43" s="70">
        <v>3</v>
      </c>
      <c r="I43" s="71"/>
      <c r="J43" s="72">
        <v>5</v>
      </c>
      <c r="K43" s="73"/>
      <c r="L43" s="70"/>
      <c r="M43" s="71"/>
      <c r="N43" s="72">
        <v>1</v>
      </c>
      <c r="O43" s="73"/>
      <c r="P43" s="70"/>
      <c r="Q43" s="71"/>
      <c r="R43" s="72"/>
      <c r="S43" s="73"/>
      <c r="T43" s="70">
        <v>0.67</v>
      </c>
      <c r="U43" s="71"/>
      <c r="V43" s="72">
        <v>2</v>
      </c>
      <c r="W43" s="73"/>
      <c r="X43" s="70">
        <v>0.5</v>
      </c>
      <c r="Y43" s="71"/>
      <c r="Z43" s="72">
        <v>1</v>
      </c>
      <c r="AA43" s="73"/>
      <c r="AB43" s="65"/>
      <c r="AC43" s="65"/>
      <c r="AD43" s="53">
        <f t="shared" si="6"/>
        <v>47.035714285714285</v>
      </c>
    </row>
    <row r="44" spans="1:32" x14ac:dyDescent="0.3">
      <c r="A44" s="9">
        <f t="shared" si="5"/>
        <v>7</v>
      </c>
      <c r="B44" s="10" t="s">
        <v>77</v>
      </c>
      <c r="C44" s="11" t="s">
        <v>78</v>
      </c>
      <c r="D44" s="66"/>
      <c r="E44" s="67"/>
      <c r="F44" s="72"/>
      <c r="G44" s="73"/>
      <c r="H44" s="70"/>
      <c r="I44" s="71"/>
      <c r="J44" s="72"/>
      <c r="K44" s="73"/>
      <c r="L44" s="70"/>
      <c r="M44" s="71"/>
      <c r="N44" s="72"/>
      <c r="O44" s="73"/>
      <c r="P44" s="70"/>
      <c r="Q44" s="71"/>
      <c r="R44" s="72"/>
      <c r="S44" s="73"/>
      <c r="T44" s="70"/>
      <c r="U44" s="71"/>
      <c r="V44" s="72"/>
      <c r="W44" s="73"/>
      <c r="X44" s="70"/>
      <c r="Y44" s="71"/>
      <c r="Z44" s="72"/>
      <c r="AA44" s="73"/>
      <c r="AB44" s="65"/>
      <c r="AC44" s="65"/>
      <c r="AD44" s="53">
        <f t="shared" si="6"/>
        <v>0</v>
      </c>
    </row>
    <row r="45" spans="1:32" x14ac:dyDescent="0.3">
      <c r="A45" s="9">
        <f t="shared" si="5"/>
        <v>8</v>
      </c>
      <c r="B45" s="10" t="s">
        <v>72</v>
      </c>
      <c r="C45" s="11" t="s">
        <v>73</v>
      </c>
      <c r="D45" s="66"/>
      <c r="E45" s="67"/>
      <c r="F45" s="72">
        <v>2</v>
      </c>
      <c r="G45" s="73"/>
      <c r="H45" s="70">
        <v>2.5</v>
      </c>
      <c r="I45" s="71"/>
      <c r="J45" s="72">
        <v>3</v>
      </c>
      <c r="K45" s="73"/>
      <c r="L45" s="70">
        <v>1.5</v>
      </c>
      <c r="M45" s="71"/>
      <c r="N45" s="72"/>
      <c r="O45" s="73"/>
      <c r="P45" s="70">
        <v>1</v>
      </c>
      <c r="Q45" s="71"/>
      <c r="R45" s="72"/>
      <c r="S45" s="73"/>
      <c r="T45" s="70"/>
      <c r="U45" s="71"/>
      <c r="V45" s="72"/>
      <c r="W45" s="73"/>
      <c r="X45" s="70"/>
      <c r="Y45" s="71"/>
      <c r="Z45" s="72"/>
      <c r="AA45" s="73"/>
      <c r="AB45" s="65"/>
      <c r="AC45" s="65"/>
      <c r="AD45" s="53">
        <f t="shared" si="6"/>
        <v>35.714285714285715</v>
      </c>
    </row>
    <row r="46" spans="1:32" x14ac:dyDescent="0.3">
      <c r="A46" s="9">
        <f t="shared" si="5"/>
        <v>9</v>
      </c>
      <c r="B46" s="10" t="s">
        <v>68</v>
      </c>
      <c r="C46" s="11" t="s">
        <v>52</v>
      </c>
      <c r="D46" s="66"/>
      <c r="E46" s="67"/>
      <c r="F46" s="72">
        <v>0.33</v>
      </c>
      <c r="G46" s="73"/>
      <c r="H46" s="70">
        <v>1.3</v>
      </c>
      <c r="I46" s="71"/>
      <c r="J46" s="72"/>
      <c r="K46" s="73"/>
      <c r="L46" s="70"/>
      <c r="M46" s="71"/>
      <c r="N46" s="72"/>
      <c r="O46" s="73"/>
      <c r="P46" s="70"/>
      <c r="Q46" s="71"/>
      <c r="R46" s="72">
        <v>0.5</v>
      </c>
      <c r="S46" s="73"/>
      <c r="T46" s="70">
        <v>0.67</v>
      </c>
      <c r="U46" s="71"/>
      <c r="V46" s="72"/>
      <c r="W46" s="73"/>
      <c r="X46" s="70"/>
      <c r="Y46" s="71"/>
      <c r="Z46" s="72"/>
      <c r="AA46" s="73"/>
      <c r="AB46" s="65"/>
      <c r="AC46" s="65"/>
      <c r="AD46" s="53">
        <f t="shared" si="6"/>
        <v>10</v>
      </c>
    </row>
    <row r="47" spans="1:32" hidden="1" x14ac:dyDescent="0.3">
      <c r="A47" s="9">
        <f t="shared" si="5"/>
        <v>10</v>
      </c>
      <c r="B47" s="10"/>
      <c r="C47" s="11"/>
      <c r="D47" s="66"/>
      <c r="E47" s="67"/>
      <c r="F47" s="72"/>
      <c r="G47" s="73"/>
      <c r="H47" s="70"/>
      <c r="I47" s="71"/>
      <c r="J47" s="72"/>
      <c r="K47" s="73"/>
      <c r="L47" s="70"/>
      <c r="M47" s="71"/>
      <c r="N47" s="72"/>
      <c r="O47" s="73"/>
      <c r="P47" s="70"/>
      <c r="Q47" s="71"/>
      <c r="R47" s="72"/>
      <c r="S47" s="73"/>
      <c r="T47" s="70"/>
      <c r="U47" s="71"/>
      <c r="V47" s="72"/>
      <c r="W47" s="73"/>
      <c r="X47" s="70"/>
      <c r="Y47" s="71"/>
      <c r="Z47" s="72"/>
      <c r="AA47" s="73"/>
      <c r="AB47" s="65"/>
      <c r="AC47" s="65"/>
      <c r="AD47" s="53">
        <f t="shared" si="6"/>
        <v>0</v>
      </c>
    </row>
    <row r="48" spans="1:32" x14ac:dyDescent="0.3">
      <c r="A48" s="9">
        <f t="shared" si="5"/>
        <v>11</v>
      </c>
      <c r="B48" s="10" t="s">
        <v>59</v>
      </c>
      <c r="C48" s="11" t="s">
        <v>60</v>
      </c>
      <c r="D48" s="66">
        <v>2.5</v>
      </c>
      <c r="E48" s="67"/>
      <c r="F48" s="72"/>
      <c r="G48" s="73"/>
      <c r="H48" s="70">
        <v>1.8</v>
      </c>
      <c r="I48" s="71"/>
      <c r="J48" s="72"/>
      <c r="K48" s="73"/>
      <c r="L48" s="70"/>
      <c r="M48" s="71"/>
      <c r="N48" s="72"/>
      <c r="O48" s="73"/>
      <c r="P48" s="70"/>
      <c r="Q48" s="71"/>
      <c r="R48" s="72"/>
      <c r="S48" s="73"/>
      <c r="T48" s="70">
        <v>1</v>
      </c>
      <c r="U48" s="71"/>
      <c r="V48" s="72"/>
      <c r="W48" s="73"/>
      <c r="X48" s="70"/>
      <c r="Y48" s="71"/>
      <c r="Z48" s="72"/>
      <c r="AA48" s="73"/>
      <c r="AB48" s="65"/>
      <c r="AC48" s="65"/>
      <c r="AD48" s="53">
        <f t="shared" si="6"/>
        <v>18.928571428571427</v>
      </c>
    </row>
    <row r="49" spans="1:30" x14ac:dyDescent="0.3">
      <c r="A49" s="9">
        <f t="shared" si="5"/>
        <v>12</v>
      </c>
      <c r="B49" s="10" t="s">
        <v>74</v>
      </c>
      <c r="C49" s="11" t="s">
        <v>75</v>
      </c>
      <c r="D49" s="66"/>
      <c r="E49" s="67"/>
      <c r="F49" s="72"/>
      <c r="G49" s="73"/>
      <c r="H49" s="70"/>
      <c r="I49" s="71"/>
      <c r="J49" s="72"/>
      <c r="K49" s="73"/>
      <c r="L49" s="74"/>
      <c r="M49" s="71"/>
      <c r="N49" s="75"/>
      <c r="O49" s="73"/>
      <c r="P49" s="70"/>
      <c r="Q49" s="71"/>
      <c r="R49" s="72"/>
      <c r="S49" s="73"/>
      <c r="T49" s="74"/>
      <c r="U49" s="71"/>
      <c r="V49" s="72"/>
      <c r="W49" s="73"/>
      <c r="X49" s="70"/>
      <c r="Y49" s="71"/>
      <c r="Z49" s="72"/>
      <c r="AA49" s="73"/>
      <c r="AB49" s="65"/>
      <c r="AC49" s="65"/>
      <c r="AD49" s="53">
        <f t="shared" si="6"/>
        <v>0</v>
      </c>
    </row>
    <row r="50" spans="1:30" x14ac:dyDescent="0.3">
      <c r="A50" s="9">
        <f t="shared" si="5"/>
        <v>13</v>
      </c>
      <c r="B50" s="10" t="s">
        <v>63</v>
      </c>
      <c r="C50" s="11" t="s">
        <v>52</v>
      </c>
      <c r="D50" s="66">
        <v>0.5</v>
      </c>
      <c r="E50" s="67"/>
      <c r="F50" s="72"/>
      <c r="G50" s="73"/>
      <c r="H50" s="70">
        <v>1.9</v>
      </c>
      <c r="I50" s="71"/>
      <c r="J50" s="72"/>
      <c r="K50" s="73"/>
      <c r="L50" s="70"/>
      <c r="M50" s="71"/>
      <c r="N50" s="72"/>
      <c r="O50" s="73"/>
      <c r="P50" s="70"/>
      <c r="Q50" s="71"/>
      <c r="R50" s="72"/>
      <c r="S50" s="73"/>
      <c r="T50" s="70"/>
      <c r="U50" s="71"/>
      <c r="V50" s="72"/>
      <c r="W50" s="73"/>
      <c r="X50" s="70"/>
      <c r="Y50" s="71"/>
      <c r="Z50" s="72"/>
      <c r="AA50" s="73"/>
      <c r="AB50" s="65"/>
      <c r="AC50" s="65"/>
      <c r="AD50" s="53">
        <f t="shared" si="6"/>
        <v>8.5714285714285712</v>
      </c>
    </row>
    <row r="51" spans="1:30" x14ac:dyDescent="0.3">
      <c r="A51" s="9">
        <f t="shared" si="5"/>
        <v>14</v>
      </c>
      <c r="B51" s="10" t="s">
        <v>95</v>
      </c>
      <c r="C51" s="11" t="s">
        <v>96</v>
      </c>
      <c r="D51" s="66"/>
      <c r="E51" s="67"/>
      <c r="F51" s="72"/>
      <c r="G51" s="73"/>
      <c r="H51" s="70"/>
      <c r="I51" s="71"/>
      <c r="J51" s="72"/>
      <c r="K51" s="73"/>
      <c r="L51" s="70"/>
      <c r="M51" s="71"/>
      <c r="N51" s="72"/>
      <c r="O51" s="73"/>
      <c r="P51" s="70"/>
      <c r="Q51" s="71"/>
      <c r="R51" s="72"/>
      <c r="S51" s="73"/>
      <c r="T51" s="70"/>
      <c r="U51" s="71"/>
      <c r="V51" s="72"/>
      <c r="W51" s="73"/>
      <c r="X51" s="70"/>
      <c r="Y51" s="71"/>
      <c r="Z51" s="72"/>
      <c r="AA51" s="73"/>
      <c r="AB51" s="65"/>
      <c r="AC51" s="65"/>
      <c r="AD51" s="53">
        <f t="shared" si="6"/>
        <v>0</v>
      </c>
    </row>
    <row r="52" spans="1:30" x14ac:dyDescent="0.3">
      <c r="A52" s="9">
        <f t="shared" si="5"/>
        <v>15</v>
      </c>
      <c r="B52" s="10" t="s">
        <v>69</v>
      </c>
      <c r="C52" s="11" t="s">
        <v>52</v>
      </c>
      <c r="D52" s="66">
        <v>1</v>
      </c>
      <c r="E52" s="67"/>
      <c r="F52" s="72">
        <v>1</v>
      </c>
      <c r="G52" s="73"/>
      <c r="H52" s="70">
        <v>0.7</v>
      </c>
      <c r="I52" s="71"/>
      <c r="J52" s="72"/>
      <c r="K52" s="73"/>
      <c r="L52" s="70"/>
      <c r="M52" s="71"/>
      <c r="N52" s="72"/>
      <c r="O52" s="73"/>
      <c r="P52" s="70"/>
      <c r="Q52" s="71"/>
      <c r="R52" s="72"/>
      <c r="S52" s="73"/>
      <c r="T52" s="70"/>
      <c r="U52" s="71"/>
      <c r="V52" s="72"/>
      <c r="W52" s="73"/>
      <c r="X52" s="70"/>
      <c r="Y52" s="71"/>
      <c r="Z52" s="72"/>
      <c r="AA52" s="73"/>
      <c r="AB52" s="65"/>
      <c r="AC52" s="65"/>
      <c r="AD52" s="53">
        <f t="shared" si="6"/>
        <v>9.6428571428571423</v>
      </c>
    </row>
    <row r="53" spans="1:30" x14ac:dyDescent="0.3">
      <c r="A53" s="9">
        <f t="shared" si="5"/>
        <v>16</v>
      </c>
      <c r="B53" s="10" t="s">
        <v>87</v>
      </c>
      <c r="C53" s="11" t="s">
        <v>88</v>
      </c>
      <c r="D53" s="66"/>
      <c r="E53" s="67"/>
      <c r="F53" s="72"/>
      <c r="G53" s="73"/>
      <c r="H53" s="70"/>
      <c r="I53" s="71"/>
      <c r="J53" s="72"/>
      <c r="K53" s="73"/>
      <c r="L53" s="70"/>
      <c r="M53" s="71"/>
      <c r="N53" s="72"/>
      <c r="O53" s="73"/>
      <c r="P53" s="70"/>
      <c r="Q53" s="71"/>
      <c r="R53" s="72"/>
      <c r="S53" s="73"/>
      <c r="T53" s="70"/>
      <c r="U53" s="71"/>
      <c r="V53" s="72"/>
      <c r="W53" s="73"/>
      <c r="X53" s="70"/>
      <c r="Y53" s="71"/>
      <c r="Z53" s="72"/>
      <c r="AA53" s="73"/>
      <c r="AB53" s="65"/>
      <c r="AC53" s="65"/>
      <c r="AD53" s="53">
        <f t="shared" si="6"/>
        <v>0</v>
      </c>
    </row>
    <row r="54" spans="1:30" x14ac:dyDescent="0.3">
      <c r="A54" s="9">
        <f t="shared" si="5"/>
        <v>17</v>
      </c>
      <c r="B54" s="10" t="s">
        <v>91</v>
      </c>
      <c r="C54" s="11" t="s">
        <v>92</v>
      </c>
      <c r="D54" s="66"/>
      <c r="E54" s="67"/>
      <c r="F54" s="72">
        <v>1.17</v>
      </c>
      <c r="G54" s="73"/>
      <c r="H54" s="70">
        <v>2.5</v>
      </c>
      <c r="I54" s="71"/>
      <c r="J54" s="72"/>
      <c r="K54" s="73"/>
      <c r="L54" s="70">
        <v>1</v>
      </c>
      <c r="M54" s="71"/>
      <c r="N54" s="72">
        <v>1</v>
      </c>
      <c r="O54" s="73"/>
      <c r="P54" s="70"/>
      <c r="Q54" s="71"/>
      <c r="R54" s="72"/>
      <c r="S54" s="73"/>
      <c r="T54" s="70"/>
      <c r="U54" s="71"/>
      <c r="V54" s="72"/>
      <c r="W54" s="73"/>
      <c r="X54" s="70"/>
      <c r="Y54" s="71"/>
      <c r="Z54" s="72"/>
      <c r="AA54" s="73"/>
      <c r="AB54" s="65"/>
      <c r="AC54" s="65"/>
      <c r="AD54" s="53">
        <f t="shared" si="6"/>
        <v>20.25</v>
      </c>
    </row>
    <row r="55" spans="1:30" x14ac:dyDescent="0.3">
      <c r="A55" s="9">
        <f t="shared" si="5"/>
        <v>18</v>
      </c>
      <c r="B55" s="10" t="s">
        <v>101</v>
      </c>
      <c r="C55" s="11" t="s">
        <v>54</v>
      </c>
      <c r="D55" s="66"/>
      <c r="E55" s="67"/>
      <c r="F55" s="72"/>
      <c r="G55" s="73"/>
      <c r="H55" s="70"/>
      <c r="I55" s="71"/>
      <c r="J55" s="72"/>
      <c r="K55" s="73"/>
      <c r="L55" s="70"/>
      <c r="M55" s="71"/>
      <c r="N55" s="72"/>
      <c r="O55" s="73"/>
      <c r="P55" s="70"/>
      <c r="Q55" s="71"/>
      <c r="R55" s="72"/>
      <c r="S55" s="73"/>
      <c r="T55" s="70"/>
      <c r="U55" s="71"/>
      <c r="V55" s="75"/>
      <c r="W55" s="73"/>
      <c r="X55" s="70"/>
      <c r="Y55" s="71"/>
      <c r="Z55" s="72"/>
      <c r="AA55" s="73"/>
      <c r="AB55" s="65"/>
      <c r="AC55" s="65"/>
      <c r="AD55" s="53">
        <f t="shared" si="6"/>
        <v>0</v>
      </c>
    </row>
    <row r="56" spans="1:30" x14ac:dyDescent="0.3">
      <c r="A56" s="9">
        <f t="shared" si="5"/>
        <v>19</v>
      </c>
      <c r="B56" s="10" t="s">
        <v>89</v>
      </c>
      <c r="C56" s="11" t="s">
        <v>90</v>
      </c>
      <c r="D56" s="66">
        <v>2</v>
      </c>
      <c r="E56" s="67"/>
      <c r="F56" s="72">
        <v>2</v>
      </c>
      <c r="G56" s="73"/>
      <c r="H56" s="70"/>
      <c r="I56" s="71"/>
      <c r="J56" s="72"/>
      <c r="K56" s="73"/>
      <c r="L56" s="70"/>
      <c r="M56" s="71"/>
      <c r="N56" s="72">
        <v>1</v>
      </c>
      <c r="O56" s="73"/>
      <c r="P56" s="70"/>
      <c r="Q56" s="71"/>
      <c r="R56" s="72"/>
      <c r="S56" s="73"/>
      <c r="T56" s="70"/>
      <c r="U56" s="71"/>
      <c r="V56" s="72"/>
      <c r="W56" s="73"/>
      <c r="X56" s="70"/>
      <c r="Y56" s="71"/>
      <c r="Z56" s="72"/>
      <c r="AA56" s="73"/>
      <c r="AB56" s="65"/>
      <c r="AC56" s="65"/>
      <c r="AD56" s="53">
        <f t="shared" si="6"/>
        <v>17.857142857142858</v>
      </c>
    </row>
    <row r="57" spans="1:30" x14ac:dyDescent="0.3">
      <c r="A57" s="9">
        <f t="shared" si="5"/>
        <v>20</v>
      </c>
      <c r="B57" s="10" t="s">
        <v>85</v>
      </c>
      <c r="C57" s="11" t="s">
        <v>86</v>
      </c>
      <c r="D57" s="66"/>
      <c r="E57" s="67"/>
      <c r="F57" s="72"/>
      <c r="G57" s="73"/>
      <c r="H57" s="70"/>
      <c r="I57" s="71"/>
      <c r="J57" s="72"/>
      <c r="K57" s="73"/>
      <c r="L57" s="70"/>
      <c r="M57" s="71"/>
      <c r="N57" s="72"/>
      <c r="O57" s="73"/>
      <c r="P57" s="70"/>
      <c r="Q57" s="71"/>
      <c r="R57" s="72"/>
      <c r="S57" s="73"/>
      <c r="T57" s="70"/>
      <c r="U57" s="71"/>
      <c r="V57" s="72"/>
      <c r="W57" s="73"/>
      <c r="X57" s="70"/>
      <c r="Y57" s="71"/>
      <c r="Z57" s="72"/>
      <c r="AA57" s="73"/>
      <c r="AB57" s="65"/>
      <c r="AC57" s="65"/>
      <c r="AD57" s="53">
        <f t="shared" si="6"/>
        <v>0</v>
      </c>
    </row>
    <row r="58" spans="1:30" x14ac:dyDescent="0.3">
      <c r="A58" s="9">
        <f t="shared" si="5"/>
        <v>21</v>
      </c>
      <c r="B58" s="10" t="s">
        <v>70</v>
      </c>
      <c r="C58" s="11" t="s">
        <v>71</v>
      </c>
      <c r="D58" s="66">
        <v>1</v>
      </c>
      <c r="E58" s="67"/>
      <c r="F58" s="68"/>
      <c r="G58" s="69"/>
      <c r="H58" s="70"/>
      <c r="I58" s="71"/>
      <c r="J58" s="72">
        <v>1</v>
      </c>
      <c r="K58" s="73"/>
      <c r="L58" s="70"/>
      <c r="M58" s="71"/>
      <c r="N58" s="72"/>
      <c r="O58" s="73"/>
      <c r="P58" s="70"/>
      <c r="Q58" s="71"/>
      <c r="R58" s="72"/>
      <c r="S58" s="73"/>
      <c r="T58" s="70"/>
      <c r="U58" s="71"/>
      <c r="V58" s="72"/>
      <c r="W58" s="73"/>
      <c r="X58" s="70"/>
      <c r="Y58" s="71"/>
      <c r="Z58" s="72"/>
      <c r="AA58" s="73"/>
      <c r="AB58" s="65"/>
      <c r="AC58" s="65"/>
      <c r="AD58" s="53">
        <f t="shared" si="6"/>
        <v>7.1428571428571432</v>
      </c>
    </row>
    <row r="59" spans="1:30" x14ac:dyDescent="0.3">
      <c r="A59" s="9">
        <f t="shared" si="5"/>
        <v>22</v>
      </c>
      <c r="B59" s="10" t="s">
        <v>102</v>
      </c>
      <c r="C59" s="11" t="s">
        <v>103</v>
      </c>
      <c r="D59" s="66"/>
      <c r="E59" s="67"/>
      <c r="F59" s="68"/>
      <c r="G59" s="69"/>
      <c r="H59" s="70">
        <v>2.2999999999999998</v>
      </c>
      <c r="I59" s="71"/>
      <c r="J59" s="72"/>
      <c r="K59" s="73"/>
      <c r="L59" s="70"/>
      <c r="M59" s="71"/>
      <c r="N59" s="72"/>
      <c r="O59" s="73"/>
      <c r="P59" s="70"/>
      <c r="Q59" s="71"/>
      <c r="R59" s="72"/>
      <c r="S59" s="73"/>
      <c r="T59" s="70"/>
      <c r="U59" s="71"/>
      <c r="V59" s="72"/>
      <c r="W59" s="73"/>
      <c r="X59" s="70"/>
      <c r="Y59" s="71"/>
      <c r="Z59" s="72"/>
      <c r="AA59" s="73"/>
      <c r="AB59" s="65"/>
      <c r="AC59" s="65"/>
      <c r="AD59" s="53">
        <f t="shared" si="6"/>
        <v>8.2142857142857135</v>
      </c>
    </row>
    <row r="60" spans="1:30" x14ac:dyDescent="0.3">
      <c r="A60" s="9">
        <f t="shared" si="5"/>
        <v>23</v>
      </c>
      <c r="B60" s="10" t="s">
        <v>61</v>
      </c>
      <c r="C60" s="11" t="s">
        <v>62</v>
      </c>
      <c r="D60" s="66">
        <v>1.5</v>
      </c>
      <c r="E60" s="67"/>
      <c r="F60" s="72">
        <v>0.67</v>
      </c>
      <c r="G60" s="73"/>
      <c r="H60" s="70">
        <v>1.8</v>
      </c>
      <c r="I60" s="71"/>
      <c r="J60" s="72"/>
      <c r="K60" s="73"/>
      <c r="L60" s="70">
        <v>1</v>
      </c>
      <c r="M60" s="71"/>
      <c r="N60" s="72">
        <v>1</v>
      </c>
      <c r="O60" s="73"/>
      <c r="P60" s="70">
        <v>1</v>
      </c>
      <c r="Q60" s="71"/>
      <c r="R60" s="72"/>
      <c r="S60" s="73"/>
      <c r="T60" s="70">
        <v>0.67</v>
      </c>
      <c r="U60" s="71"/>
      <c r="V60" s="72">
        <v>0.5</v>
      </c>
      <c r="W60" s="73"/>
      <c r="X60" s="70"/>
      <c r="Y60" s="71"/>
      <c r="Z60" s="72"/>
      <c r="AA60" s="73"/>
      <c r="AB60" s="65"/>
      <c r="AC60" s="65"/>
      <c r="AD60" s="53">
        <f t="shared" si="6"/>
        <v>29.071428571428573</v>
      </c>
    </row>
    <row r="61" spans="1:30" x14ac:dyDescent="0.3">
      <c r="A61" s="9">
        <f t="shared" si="5"/>
        <v>24</v>
      </c>
      <c r="B61" s="10" t="s">
        <v>83</v>
      </c>
      <c r="C61" s="11" t="s">
        <v>84</v>
      </c>
      <c r="D61" s="66">
        <v>1</v>
      </c>
      <c r="E61" s="67"/>
      <c r="F61" s="72">
        <v>1</v>
      </c>
      <c r="G61" s="73"/>
      <c r="H61" s="70">
        <v>1.8</v>
      </c>
      <c r="I61" s="71"/>
      <c r="J61" s="72"/>
      <c r="K61" s="73"/>
      <c r="L61" s="70"/>
      <c r="M61" s="71"/>
      <c r="N61" s="72">
        <v>1</v>
      </c>
      <c r="O61" s="73"/>
      <c r="P61" s="70">
        <v>1</v>
      </c>
      <c r="Q61" s="71"/>
      <c r="R61" s="72"/>
      <c r="S61" s="73"/>
      <c r="T61" s="70">
        <v>1</v>
      </c>
      <c r="U61" s="71"/>
      <c r="V61" s="72"/>
      <c r="W61" s="73"/>
      <c r="X61" s="70"/>
      <c r="Y61" s="71"/>
      <c r="Z61" s="72"/>
      <c r="AA61" s="73"/>
      <c r="AB61" s="65"/>
      <c r="AC61" s="65"/>
      <c r="AD61" s="53">
        <f t="shared" si="6"/>
        <v>24.285714285714285</v>
      </c>
    </row>
    <row r="62" spans="1:30" x14ac:dyDescent="0.3">
      <c r="A62" s="9">
        <f t="shared" si="5"/>
        <v>25</v>
      </c>
      <c r="B62" s="10" t="s">
        <v>97</v>
      </c>
      <c r="C62" s="11" t="s">
        <v>98</v>
      </c>
      <c r="D62" s="66">
        <v>0.5</v>
      </c>
      <c r="E62" s="67"/>
      <c r="F62" s="72"/>
      <c r="G62" s="73"/>
      <c r="H62" s="70"/>
      <c r="I62" s="71"/>
      <c r="J62" s="72"/>
      <c r="K62" s="73"/>
      <c r="L62" s="70"/>
      <c r="M62" s="71"/>
      <c r="N62" s="72"/>
      <c r="O62" s="73"/>
      <c r="P62" s="70"/>
      <c r="Q62" s="71"/>
      <c r="R62" s="72"/>
      <c r="S62" s="73"/>
      <c r="T62" s="70"/>
      <c r="U62" s="71"/>
      <c r="V62" s="72"/>
      <c r="W62" s="73"/>
      <c r="X62" s="70"/>
      <c r="Y62" s="71"/>
      <c r="Z62" s="72"/>
      <c r="AA62" s="73"/>
      <c r="AB62" s="65"/>
      <c r="AC62" s="65"/>
      <c r="AD62" s="53">
        <f t="shared" si="6"/>
        <v>1.7857142857142858</v>
      </c>
    </row>
    <row r="63" spans="1:30" x14ac:dyDescent="0.3">
      <c r="A63" s="9">
        <f t="shared" si="5"/>
        <v>26</v>
      </c>
      <c r="B63" s="10" t="s">
        <v>64</v>
      </c>
      <c r="C63" s="11" t="s">
        <v>53</v>
      </c>
      <c r="D63" s="66">
        <v>0.5</v>
      </c>
      <c r="E63" s="67"/>
      <c r="F63" s="72">
        <v>0.33</v>
      </c>
      <c r="G63" s="73"/>
      <c r="H63" s="70"/>
      <c r="I63" s="71"/>
      <c r="J63" s="72"/>
      <c r="K63" s="73"/>
      <c r="L63" s="70">
        <v>0.5</v>
      </c>
      <c r="M63" s="71"/>
      <c r="N63" s="72">
        <v>0.67</v>
      </c>
      <c r="O63" s="73"/>
      <c r="P63" s="70">
        <v>1</v>
      </c>
      <c r="Q63" s="71"/>
      <c r="R63" s="72"/>
      <c r="S63" s="73"/>
      <c r="T63" s="70"/>
      <c r="U63" s="71"/>
      <c r="V63" s="72"/>
      <c r="W63" s="73"/>
      <c r="X63" s="70"/>
      <c r="Y63" s="71"/>
      <c r="Z63" s="72"/>
      <c r="AA63" s="73"/>
      <c r="AB63" s="65"/>
      <c r="AC63" s="65"/>
      <c r="AD63" s="53">
        <f t="shared" si="6"/>
        <v>10.714285714285714</v>
      </c>
    </row>
    <row r="64" spans="1:30" x14ac:dyDescent="0.3">
      <c r="A64" s="9">
        <f t="shared" si="5"/>
        <v>27</v>
      </c>
      <c r="B64" s="10" t="s">
        <v>65</v>
      </c>
      <c r="C64" s="11" t="s">
        <v>55</v>
      </c>
      <c r="D64" s="66"/>
      <c r="E64" s="67"/>
      <c r="F64" s="72">
        <v>2.67</v>
      </c>
      <c r="G64" s="73"/>
      <c r="H64" s="70">
        <v>1</v>
      </c>
      <c r="I64" s="71"/>
      <c r="J64" s="72"/>
      <c r="K64" s="73"/>
      <c r="L64" s="70">
        <v>1.33</v>
      </c>
      <c r="M64" s="71"/>
      <c r="N64" s="72">
        <v>1</v>
      </c>
      <c r="O64" s="73"/>
      <c r="P64" s="70"/>
      <c r="Q64" s="71"/>
      <c r="R64" s="72"/>
      <c r="S64" s="73"/>
      <c r="T64" s="70">
        <v>0.67</v>
      </c>
      <c r="U64" s="71"/>
      <c r="V64" s="72">
        <v>2</v>
      </c>
      <c r="W64" s="73"/>
      <c r="X64" s="70">
        <v>0.5</v>
      </c>
      <c r="Y64" s="71"/>
      <c r="Z64" s="72">
        <v>0.5</v>
      </c>
      <c r="AA64" s="73"/>
      <c r="AB64" s="65"/>
      <c r="AC64" s="65"/>
      <c r="AD64" s="53">
        <f t="shared" si="6"/>
        <v>34.535714285714285</v>
      </c>
    </row>
    <row r="65" spans="1:30" x14ac:dyDescent="0.3">
      <c r="A65" s="9">
        <f t="shared" si="5"/>
        <v>28</v>
      </c>
      <c r="B65" s="19"/>
      <c r="C65" s="19"/>
      <c r="D65" s="66"/>
      <c r="E65" s="67"/>
      <c r="F65" s="72"/>
      <c r="G65" s="73"/>
      <c r="H65" s="70"/>
      <c r="I65" s="71"/>
      <c r="J65" s="72"/>
      <c r="K65" s="73"/>
      <c r="L65" s="70"/>
      <c r="M65" s="71"/>
      <c r="N65" s="72"/>
      <c r="O65" s="73"/>
      <c r="P65" s="70"/>
      <c r="Q65" s="71"/>
      <c r="R65" s="72"/>
      <c r="S65" s="73"/>
      <c r="T65" s="70"/>
      <c r="U65" s="71"/>
      <c r="V65" s="72"/>
      <c r="W65" s="73"/>
      <c r="X65" s="70"/>
      <c r="Y65" s="71"/>
      <c r="Z65" s="72"/>
      <c r="AA65" s="73"/>
      <c r="AB65" s="65"/>
      <c r="AC65" s="65"/>
      <c r="AD65" s="53"/>
    </row>
  </sheetData>
  <sortState ref="B5:C31">
    <sortCondition ref="B5:B31"/>
  </sortState>
  <mergeCells count="416">
    <mergeCell ref="F3:G3"/>
    <mergeCell ref="H3:I3"/>
    <mergeCell ref="J3:K3"/>
    <mergeCell ref="L3:M3"/>
    <mergeCell ref="J36:K36"/>
    <mergeCell ref="L36:M36"/>
    <mergeCell ref="Z3:AA3"/>
    <mergeCell ref="AB3:AC3"/>
    <mergeCell ref="Z2:AA2"/>
    <mergeCell ref="AB2:AC2"/>
    <mergeCell ref="X2:Y2"/>
    <mergeCell ref="X3:Y3"/>
    <mergeCell ref="V2:W2"/>
    <mergeCell ref="N3:O3"/>
    <mergeCell ref="P3:Q3"/>
    <mergeCell ref="R3:S3"/>
    <mergeCell ref="T3:U3"/>
    <mergeCell ref="V3:W3"/>
    <mergeCell ref="H36:I36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D3:E3"/>
    <mergeCell ref="X36:Y36"/>
    <mergeCell ref="Z36:AA36"/>
    <mergeCell ref="AB36:AC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N36:O36"/>
    <mergeCell ref="P36:Q36"/>
    <mergeCell ref="R36:S36"/>
    <mergeCell ref="T36:U36"/>
    <mergeCell ref="V36:W36"/>
    <mergeCell ref="D36:E36"/>
    <mergeCell ref="F36:G36"/>
    <mergeCell ref="H53:I53"/>
    <mergeCell ref="D39:E39"/>
    <mergeCell ref="F39:G39"/>
    <mergeCell ref="H39:I39"/>
    <mergeCell ref="J39:K39"/>
    <mergeCell ref="D41:E41"/>
    <mergeCell ref="F41:G41"/>
    <mergeCell ref="H41:I41"/>
    <mergeCell ref="J41:K41"/>
    <mergeCell ref="D43:E43"/>
    <mergeCell ref="F43:G43"/>
    <mergeCell ref="H43:I43"/>
    <mergeCell ref="J43:K43"/>
    <mergeCell ref="D45:E45"/>
    <mergeCell ref="D38:E38"/>
    <mergeCell ref="F38:G38"/>
    <mergeCell ref="H38:I38"/>
    <mergeCell ref="D50:E50"/>
    <mergeCell ref="D51:E51"/>
    <mergeCell ref="F51:G51"/>
    <mergeCell ref="F50:G50"/>
    <mergeCell ref="F52:G52"/>
    <mergeCell ref="D52:E52"/>
    <mergeCell ref="R38:S38"/>
    <mergeCell ref="R50:S50"/>
    <mergeCell ref="R51:S51"/>
    <mergeCell ref="R52:S52"/>
    <mergeCell ref="P51:Q51"/>
    <mergeCell ref="P52:Q52"/>
    <mergeCell ref="P53:Q53"/>
    <mergeCell ref="P54:Q54"/>
    <mergeCell ref="J63:K63"/>
    <mergeCell ref="L54:M54"/>
    <mergeCell ref="N54:O54"/>
    <mergeCell ref="N59:O59"/>
    <mergeCell ref="N60:O60"/>
    <mergeCell ref="N61:O61"/>
    <mergeCell ref="N62:O62"/>
    <mergeCell ref="J60:K60"/>
    <mergeCell ref="J61:K61"/>
    <mergeCell ref="J62:K62"/>
    <mergeCell ref="J38:K38"/>
    <mergeCell ref="J50:K50"/>
    <mergeCell ref="J51:K51"/>
    <mergeCell ref="J52:K52"/>
    <mergeCell ref="J53:K53"/>
    <mergeCell ref="J54:K54"/>
    <mergeCell ref="L38:M38"/>
    <mergeCell ref="L50:M50"/>
    <mergeCell ref="L51:M51"/>
    <mergeCell ref="L52:M52"/>
    <mergeCell ref="L53:M53"/>
    <mergeCell ref="N38:O38"/>
    <mergeCell ref="N50:O50"/>
    <mergeCell ref="N51:O51"/>
    <mergeCell ref="N52:O52"/>
    <mergeCell ref="N53:O53"/>
    <mergeCell ref="L39:M39"/>
    <mergeCell ref="N39:O39"/>
    <mergeCell ref="L41:M41"/>
    <mergeCell ref="N41:O41"/>
    <mergeCell ref="L43:M43"/>
    <mergeCell ref="N43:O43"/>
    <mergeCell ref="N46:O46"/>
    <mergeCell ref="P50:Q50"/>
    <mergeCell ref="Z62:AA62"/>
    <mergeCell ref="V60:W60"/>
    <mergeCell ref="V61:W61"/>
    <mergeCell ref="V62:W62"/>
    <mergeCell ref="V63:W63"/>
    <mergeCell ref="V64:W64"/>
    <mergeCell ref="V54:W54"/>
    <mergeCell ref="V59:W59"/>
    <mergeCell ref="V53:W53"/>
    <mergeCell ref="Z50:AA50"/>
    <mergeCell ref="Z51:AA51"/>
    <mergeCell ref="Z52:AA52"/>
    <mergeCell ref="Z53:AA53"/>
    <mergeCell ref="Z54:AA54"/>
    <mergeCell ref="Z59:AA59"/>
    <mergeCell ref="Z60:AA60"/>
    <mergeCell ref="Z61:AA61"/>
    <mergeCell ref="R63:S63"/>
    <mergeCell ref="T59:U59"/>
    <mergeCell ref="R64:S64"/>
    <mergeCell ref="P63:Q63"/>
    <mergeCell ref="Z55:AA55"/>
    <mergeCell ref="Z57:AA57"/>
    <mergeCell ref="D65:E65"/>
    <mergeCell ref="X38:Y38"/>
    <mergeCell ref="X50:Y50"/>
    <mergeCell ref="X51:Y51"/>
    <mergeCell ref="F63:G63"/>
    <mergeCell ref="F60:G60"/>
    <mergeCell ref="F61:G61"/>
    <mergeCell ref="F62:G62"/>
    <mergeCell ref="F53:G53"/>
    <mergeCell ref="F54:G54"/>
    <mergeCell ref="F59:G59"/>
    <mergeCell ref="H50:I50"/>
    <mergeCell ref="H51:I51"/>
    <mergeCell ref="H52:I52"/>
    <mergeCell ref="H54:I54"/>
    <mergeCell ref="H59:I59"/>
    <mergeCell ref="R53:S53"/>
    <mergeCell ref="R54:S54"/>
    <mergeCell ref="R59:S59"/>
    <mergeCell ref="R60:S60"/>
    <mergeCell ref="R61:S61"/>
    <mergeCell ref="R62:S62"/>
    <mergeCell ref="N63:O63"/>
    <mergeCell ref="P38:Q38"/>
    <mergeCell ref="D60:E60"/>
    <mergeCell ref="D61:E61"/>
    <mergeCell ref="D62:E62"/>
    <mergeCell ref="D63:E63"/>
    <mergeCell ref="D53:E53"/>
    <mergeCell ref="D54:E54"/>
    <mergeCell ref="D59:E59"/>
    <mergeCell ref="D64:E64"/>
    <mergeCell ref="L63:M63"/>
    <mergeCell ref="F64:G64"/>
    <mergeCell ref="L61:M61"/>
    <mergeCell ref="L62:M62"/>
    <mergeCell ref="D55:E55"/>
    <mergeCell ref="F55:G55"/>
    <mergeCell ref="H55:I55"/>
    <mergeCell ref="J55:K55"/>
    <mergeCell ref="L55:M55"/>
    <mergeCell ref="D57:E57"/>
    <mergeCell ref="F57:G57"/>
    <mergeCell ref="H57:I57"/>
    <mergeCell ref="J57:K57"/>
    <mergeCell ref="L57:M57"/>
    <mergeCell ref="L59:M59"/>
    <mergeCell ref="J59:K59"/>
    <mergeCell ref="F65:G65"/>
    <mergeCell ref="H64:I64"/>
    <mergeCell ref="H65:I65"/>
    <mergeCell ref="H63:I63"/>
    <mergeCell ref="H60:I60"/>
    <mergeCell ref="H61:I61"/>
    <mergeCell ref="H62:I62"/>
    <mergeCell ref="J65:K65"/>
    <mergeCell ref="J64:K64"/>
    <mergeCell ref="N65:O65"/>
    <mergeCell ref="N64:O64"/>
    <mergeCell ref="L65:M65"/>
    <mergeCell ref="L64:M64"/>
    <mergeCell ref="T63:U63"/>
    <mergeCell ref="T64:U64"/>
    <mergeCell ref="T54:U54"/>
    <mergeCell ref="V38:W38"/>
    <mergeCell ref="V50:W50"/>
    <mergeCell ref="V51:W51"/>
    <mergeCell ref="V52:W52"/>
    <mergeCell ref="T60:U60"/>
    <mergeCell ref="T61:U61"/>
    <mergeCell ref="T62:U62"/>
    <mergeCell ref="T38:U38"/>
    <mergeCell ref="T50:U50"/>
    <mergeCell ref="T51:U51"/>
    <mergeCell ref="T52:U52"/>
    <mergeCell ref="T53:U53"/>
    <mergeCell ref="P59:Q59"/>
    <mergeCell ref="P60:Q60"/>
    <mergeCell ref="P61:Q61"/>
    <mergeCell ref="P62:Q62"/>
    <mergeCell ref="L60:M60"/>
    <mergeCell ref="V65:W65"/>
    <mergeCell ref="X52:Y52"/>
    <mergeCell ref="X53:Y53"/>
    <mergeCell ref="X54:Y54"/>
    <mergeCell ref="X59:Y59"/>
    <mergeCell ref="X60:Y60"/>
    <mergeCell ref="X61:Y61"/>
    <mergeCell ref="X62:Y62"/>
    <mergeCell ref="P64:Q64"/>
    <mergeCell ref="P65:Q65"/>
    <mergeCell ref="T65:U65"/>
    <mergeCell ref="R65:S65"/>
    <mergeCell ref="P55:Q55"/>
    <mergeCell ref="R55:S55"/>
    <mergeCell ref="T55:U55"/>
    <mergeCell ref="V55:W55"/>
    <mergeCell ref="P57:Q57"/>
    <mergeCell ref="R57:S57"/>
    <mergeCell ref="T57:U57"/>
    <mergeCell ref="V57:W57"/>
    <mergeCell ref="X57:Y57"/>
    <mergeCell ref="Z65:AA65"/>
    <mergeCell ref="AB65:AC65"/>
    <mergeCell ref="AB38:AC38"/>
    <mergeCell ref="AB50:AC50"/>
    <mergeCell ref="AB51:AC51"/>
    <mergeCell ref="AB52:AC52"/>
    <mergeCell ref="AB53:AC53"/>
    <mergeCell ref="X63:Y63"/>
    <mergeCell ref="X64:Y64"/>
    <mergeCell ref="AB60:AC60"/>
    <mergeCell ref="AB61:AC61"/>
    <mergeCell ref="AB62:AC62"/>
    <mergeCell ref="AB63:AC63"/>
    <mergeCell ref="AB64:AC64"/>
    <mergeCell ref="AB54:AC54"/>
    <mergeCell ref="AB59:AC59"/>
    <mergeCell ref="Z63:AA63"/>
    <mergeCell ref="Z64:AA64"/>
    <mergeCell ref="X65:Y65"/>
    <mergeCell ref="Z38:AA38"/>
    <mergeCell ref="X45:Y45"/>
    <mergeCell ref="Z45:AA45"/>
    <mergeCell ref="AB45:AC45"/>
    <mergeCell ref="X55:Y55"/>
    <mergeCell ref="P39:Q39"/>
    <mergeCell ref="R39:S39"/>
    <mergeCell ref="T39:U39"/>
    <mergeCell ref="V39:W39"/>
    <mergeCell ref="X39:Y39"/>
    <mergeCell ref="Z39:AA39"/>
    <mergeCell ref="AB39:AC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P41:Q41"/>
    <mergeCell ref="R41:S41"/>
    <mergeCell ref="T41:U41"/>
    <mergeCell ref="V41:W41"/>
    <mergeCell ref="X41:Y41"/>
    <mergeCell ref="Z41:AA41"/>
    <mergeCell ref="AB41:AC41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V45:W45"/>
    <mergeCell ref="P43:Q43"/>
    <mergeCell ref="R43:S43"/>
    <mergeCell ref="T43:U43"/>
    <mergeCell ref="V43:W43"/>
    <mergeCell ref="X43:Y43"/>
    <mergeCell ref="Z43:AA43"/>
    <mergeCell ref="AB43:AC43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P46:Q46"/>
    <mergeCell ref="R46:S46"/>
    <mergeCell ref="T46:U46"/>
    <mergeCell ref="F45:G45"/>
    <mergeCell ref="H45:I45"/>
    <mergeCell ref="J45:K45"/>
    <mergeCell ref="L45:M45"/>
    <mergeCell ref="N45:O45"/>
    <mergeCell ref="P45:Q45"/>
    <mergeCell ref="R45:S45"/>
    <mergeCell ref="T45:U45"/>
    <mergeCell ref="R48:S48"/>
    <mergeCell ref="T48:U48"/>
    <mergeCell ref="V46:W46"/>
    <mergeCell ref="X46:Y46"/>
    <mergeCell ref="Z46:AA46"/>
    <mergeCell ref="AB46:AC46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D46:E46"/>
    <mergeCell ref="F46:G46"/>
    <mergeCell ref="H46:I46"/>
    <mergeCell ref="J46:K46"/>
    <mergeCell ref="L46:M46"/>
    <mergeCell ref="V48:W48"/>
    <mergeCell ref="X48:Y48"/>
    <mergeCell ref="Z48:AA48"/>
    <mergeCell ref="AB48:AC48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D48:E48"/>
    <mergeCell ref="F48:G48"/>
    <mergeCell ref="H48:I48"/>
    <mergeCell ref="J48:K48"/>
    <mergeCell ref="L48:M48"/>
    <mergeCell ref="N48:O48"/>
    <mergeCell ref="P48:Q48"/>
    <mergeCell ref="AB55:AC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N55:O55"/>
    <mergeCell ref="AB57:AC57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N57:O57"/>
  </mergeCells>
  <conditionalFormatting sqref="AG5:AI31">
    <cfRule type="containsText" dxfId="1" priority="31" operator="containsText" text="NE">
      <formula>NOT(ISERROR(SEARCH("NE",AG5)))</formula>
    </cfRule>
    <cfRule type="containsText" dxfId="0" priority="34" operator="containsText" text="ANO">
      <formula>NOT(ISERROR(SEARCH("ANO",AG5)))</formula>
    </cfRule>
  </conditionalFormatting>
  <pageMargins left="0.375" right="0.4375" top="0.78749999999999998" bottom="0.78749999999999998" header="0.51180555555555496" footer="0.51180555555555496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Lubka</cp:lastModifiedBy>
  <cp:revision>0</cp:revision>
  <cp:lastPrinted>2014-05-06T16:11:01Z</cp:lastPrinted>
  <dcterms:created xsi:type="dcterms:W3CDTF">2013-10-08T14:30:35Z</dcterms:created>
  <dcterms:modified xsi:type="dcterms:W3CDTF">2019-05-20T12:26:11Z</dcterms:modified>
</cp:coreProperties>
</file>