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AE16" i="1" l="1"/>
  <c r="AG16" i="1" s="1"/>
  <c r="AE17" i="1"/>
  <c r="AG17" i="1" s="1"/>
  <c r="AE15" i="1"/>
  <c r="AG15" i="1" s="1"/>
  <c r="AE14" i="1"/>
  <c r="AG14" i="1" s="1"/>
  <c r="AE13" i="1"/>
  <c r="AG13" i="1" s="1"/>
  <c r="AE12" i="1"/>
  <c r="AG12" i="1" s="1"/>
  <c r="AE11" i="1"/>
  <c r="AG11" i="1" s="1"/>
  <c r="AE10" i="1"/>
  <c r="AG10" i="1" s="1"/>
  <c r="AE9" i="1"/>
  <c r="AG9" i="1" s="1"/>
  <c r="AE8" i="1"/>
  <c r="AG8" i="1" s="1"/>
  <c r="AE7" i="1"/>
  <c r="AG7" i="1" s="1"/>
  <c r="AE6" i="1"/>
  <c r="AG6" i="1" s="1"/>
  <c r="AE5" i="1"/>
  <c r="AG5" i="1" s="1"/>
  <c r="AJ6" i="1" l="1"/>
  <c r="AJ7" i="1"/>
  <c r="AJ8" i="1"/>
  <c r="AJ9" i="1"/>
  <c r="AJ10" i="1"/>
  <c r="AJ11" i="1"/>
  <c r="AJ12" i="1"/>
  <c r="AJ13" i="1"/>
  <c r="AJ14" i="1"/>
  <c r="AJ15" i="1"/>
  <c r="AJ16" i="1"/>
  <c r="AJ17" i="1"/>
  <c r="AJ5" i="1"/>
  <c r="AI5" i="1" l="1"/>
  <c r="AD5" i="1" s="1"/>
  <c r="C25" i="1" l="1"/>
  <c r="C26" i="1"/>
  <c r="C27" i="1"/>
  <c r="C28" i="1"/>
  <c r="C29" i="1"/>
  <c r="C30" i="1"/>
  <c r="C31" i="1"/>
  <c r="C32" i="1"/>
  <c r="C33" i="1"/>
  <c r="C34" i="1"/>
  <c r="C35" i="1"/>
  <c r="C24" i="1"/>
  <c r="B25" i="1"/>
  <c r="B26" i="1"/>
  <c r="B27" i="1"/>
  <c r="B28" i="1"/>
  <c r="B29" i="1"/>
  <c r="B30" i="1"/>
  <c r="B31" i="1"/>
  <c r="B32" i="1"/>
  <c r="B33" i="1"/>
  <c r="B34" i="1"/>
  <c r="B35" i="1"/>
  <c r="B24" i="1"/>
  <c r="AI17" i="1" l="1"/>
  <c r="AD17" i="1" s="1"/>
  <c r="AI15" i="1"/>
  <c r="AD15" i="1" s="1"/>
  <c r="AI7" i="1"/>
  <c r="AD7" i="1" s="1"/>
  <c r="AI14" i="1"/>
  <c r="AD14" i="1" s="1"/>
  <c r="AI6" i="1"/>
  <c r="AD6" i="1" s="1"/>
  <c r="AI10" i="1"/>
  <c r="AD10" i="1" s="1"/>
  <c r="AI11" i="1"/>
  <c r="AD11" i="1" s="1"/>
  <c r="AI9" i="1"/>
  <c r="AD9" i="1" s="1"/>
  <c r="AI16" i="1"/>
  <c r="AD16" i="1" s="1"/>
  <c r="AI13" i="1"/>
  <c r="AD13" i="1" s="1"/>
  <c r="AI8" i="1"/>
  <c r="AI12" i="1"/>
  <c r="AD12" i="1" l="1"/>
  <c r="AF12" i="1" s="1"/>
  <c r="AD8" i="1"/>
  <c r="AF8" i="1" s="1"/>
  <c r="AF16" i="1"/>
  <c r="AF7" i="1"/>
  <c r="AF15" i="1"/>
  <c r="AF5" i="1"/>
  <c r="AF6" i="1"/>
  <c r="AF13" i="1"/>
  <c r="AF10" i="1"/>
  <c r="AF11" i="1"/>
  <c r="AF9" i="1"/>
  <c r="AF17" i="1"/>
  <c r="AF14" i="1"/>
  <c r="AH14" i="1" s="1"/>
</calcChain>
</file>

<file path=xl/sharedStrings.xml><?xml version="1.0" encoding="utf-8"?>
<sst xmlns="http://schemas.openxmlformats.org/spreadsheetml/2006/main" count="215" uniqueCount="123">
  <si>
    <t>Prijmeni</t>
  </si>
  <si>
    <t>Jmeno</t>
  </si>
  <si>
    <t>cv 1</t>
  </si>
  <si>
    <t>cv 2</t>
  </si>
  <si>
    <t>cv 3</t>
  </si>
  <si>
    <t>cv 4</t>
  </si>
  <si>
    <t>cv 5</t>
  </si>
  <si>
    <t>cv 6</t>
  </si>
  <si>
    <t>cv 7</t>
  </si>
  <si>
    <t>cv 8</t>
  </si>
  <si>
    <t>cv 9</t>
  </si>
  <si>
    <t>cv 10</t>
  </si>
  <si>
    <t>cv 11</t>
  </si>
  <si>
    <t>cv 12</t>
  </si>
  <si>
    <t>cv 13</t>
  </si>
  <si>
    <t>Absence</t>
  </si>
  <si>
    <t>Pís</t>
  </si>
  <si>
    <t>Pre</t>
  </si>
  <si>
    <t>Sum</t>
  </si>
  <si>
    <t xml:space="preserve">Body </t>
  </si>
  <si>
    <t>cvika</t>
  </si>
  <si>
    <t xml:space="preserve">Prazdne </t>
  </si>
  <si>
    <t>pole</t>
  </si>
  <si>
    <t>body</t>
  </si>
  <si>
    <t>Prazdne</t>
  </si>
  <si>
    <t>doch</t>
  </si>
  <si>
    <t>Vysvětlivky:</t>
  </si>
  <si>
    <t>Prezence.</t>
  </si>
  <si>
    <t>Výsledek písemečky ze cvík</t>
  </si>
  <si>
    <t>Prezence na cvičeních:</t>
  </si>
  <si>
    <t xml:space="preserve">1 = </t>
  </si>
  <si>
    <t>přítomen</t>
  </si>
  <si>
    <t xml:space="preserve">abs. = </t>
  </si>
  <si>
    <t xml:space="preserve">Pre = </t>
  </si>
  <si>
    <t xml:space="preserve">Pís = </t>
  </si>
  <si>
    <t>nepřítomen</t>
  </si>
  <si>
    <t xml:space="preserve">Kontrola </t>
  </si>
  <si>
    <t>Splňuje?</t>
  </si>
  <si>
    <t>Kontrola</t>
  </si>
  <si>
    <t>Body</t>
  </si>
  <si>
    <t>DÚ 1</t>
  </si>
  <si>
    <t>DÚ 2</t>
  </si>
  <si>
    <t>DÚ 3</t>
  </si>
  <si>
    <t>DÚ 5</t>
  </si>
  <si>
    <t>DÚ 6</t>
  </si>
  <si>
    <t>DÚ 7</t>
  </si>
  <si>
    <t>DÚ 8</t>
  </si>
  <si>
    <t>Domácí úkoly</t>
  </si>
  <si>
    <t>Nárok</t>
  </si>
  <si>
    <t>na</t>
  </si>
  <si>
    <t>zápočet</t>
  </si>
  <si>
    <t>Rodák</t>
  </si>
  <si>
    <t>Marcel</t>
  </si>
  <si>
    <t xml:space="preserve">Kovář </t>
  </si>
  <si>
    <t>Miroslav</t>
  </si>
  <si>
    <t>Srbljanovič</t>
  </si>
  <si>
    <t>Dragan</t>
  </si>
  <si>
    <t>Tichý</t>
  </si>
  <si>
    <t>Radim</t>
  </si>
  <si>
    <t>Mach</t>
  </si>
  <si>
    <t>Ondřej</t>
  </si>
  <si>
    <t>Matúš</t>
  </si>
  <si>
    <t>Vladislav</t>
  </si>
  <si>
    <t>Malý</t>
  </si>
  <si>
    <t>Martin</t>
  </si>
  <si>
    <t>Solovská</t>
  </si>
  <si>
    <t>Kateřina</t>
  </si>
  <si>
    <t>Dlouhá</t>
  </si>
  <si>
    <t>Hana</t>
  </si>
  <si>
    <t xml:space="preserve">Bartoňová </t>
  </si>
  <si>
    <t>Pavla</t>
  </si>
  <si>
    <t>Širc</t>
  </si>
  <si>
    <t>Filip</t>
  </si>
  <si>
    <t>Dzhanezashvilli</t>
  </si>
  <si>
    <t>Georgy</t>
  </si>
  <si>
    <t>Teska</t>
  </si>
  <si>
    <t>Vojtěch</t>
  </si>
  <si>
    <t>5)</t>
  </si>
  <si>
    <t>1)</t>
  </si>
  <si>
    <t>3), 4), 5)</t>
  </si>
  <si>
    <t>1), 2), 3), 5)</t>
  </si>
  <si>
    <t>2), 5)</t>
  </si>
  <si>
    <r>
      <t xml:space="preserve">2), </t>
    </r>
    <r>
      <rPr>
        <sz val="11"/>
        <color rgb="FF000000"/>
        <rFont val="Calibri"/>
        <family val="2"/>
        <charset val="238"/>
      </rPr>
      <t>½</t>
    </r>
    <r>
      <rPr>
        <sz val="11"/>
        <color rgb="FF000000"/>
        <rFont val="Calibri"/>
        <family val="2"/>
      </rPr>
      <t>4)</t>
    </r>
  </si>
  <si>
    <t>2), 3), 4)</t>
  </si>
  <si>
    <t>4)</t>
  </si>
  <si>
    <t>2), 3)</t>
  </si>
  <si>
    <t>3)</t>
  </si>
  <si>
    <t>2)</t>
  </si>
  <si>
    <t>2), 4)</t>
  </si>
  <si>
    <t>abs.</t>
  </si>
  <si>
    <t>1),2), 3)</t>
  </si>
  <si>
    <t>½1), 2), ½3)</t>
  </si>
  <si>
    <t>½1), ½3)</t>
  </si>
  <si>
    <t>1), 2)</t>
  </si>
  <si>
    <t>DÚ 4 det</t>
  </si>
  <si>
    <t>OK</t>
  </si>
  <si>
    <t>oprava a)</t>
  </si>
  <si>
    <t>Docházka LAA, ZS1</t>
  </si>
  <si>
    <t>1),2)</t>
  </si>
  <si>
    <t>1),2),3)</t>
  </si>
  <si>
    <t>½1)</t>
  </si>
  <si>
    <r>
      <t xml:space="preserve">1), </t>
    </r>
    <r>
      <rPr>
        <sz val="11"/>
        <color rgb="FF000000"/>
        <rFont val="Calibri"/>
        <family val="2"/>
        <charset val="238"/>
      </rPr>
      <t>½</t>
    </r>
    <r>
      <rPr>
        <sz val="11"/>
        <color rgb="FF000000"/>
        <rFont val="Calibri"/>
        <family val="2"/>
      </rPr>
      <t>3)</t>
    </r>
  </si>
  <si>
    <r>
      <t xml:space="preserve">1), </t>
    </r>
    <r>
      <rPr>
        <sz val="11"/>
        <color rgb="FF000000"/>
        <rFont val="Calibri"/>
        <family val="2"/>
        <charset val="238"/>
      </rPr>
      <t>½2</t>
    </r>
    <r>
      <rPr>
        <sz val="11"/>
        <color rgb="FF000000"/>
        <rFont val="Calibri"/>
        <family val="2"/>
      </rPr>
      <t>)</t>
    </r>
  </si>
  <si>
    <r>
      <t xml:space="preserve">½1), </t>
    </r>
    <r>
      <rPr>
        <sz val="11"/>
        <color rgb="FF000000"/>
        <rFont val="Calibri"/>
        <family val="2"/>
        <charset val="238"/>
      </rPr>
      <t>½2</t>
    </r>
    <r>
      <rPr>
        <sz val="11"/>
        <color rgb="FF000000"/>
        <rFont val="Calibri"/>
        <family val="2"/>
      </rPr>
      <t>), ½3)</t>
    </r>
  </si>
  <si>
    <t>ANO</t>
  </si>
  <si>
    <t>ANO (2 body odečteny z DÚ)</t>
  </si>
  <si>
    <t>ANO (1 bod odečten z DÚ)</t>
  </si>
  <si>
    <t>body DÚ celkem</t>
  </si>
  <si>
    <t>0,5;0,5;1;0,5</t>
  </si>
  <si>
    <t>0,5;0,5</t>
  </si>
  <si>
    <t>0,5;0,5;0,5</t>
  </si>
  <si>
    <t xml:space="preserve"> 1;1;0,5</t>
  </si>
  <si>
    <t>0,5;0,25</t>
  </si>
  <si>
    <t>0,5;0,5;1</t>
  </si>
  <si>
    <t>0,25;0,25;0,25</t>
  </si>
  <si>
    <t>0,25;0,5;0,5</t>
  </si>
  <si>
    <t>0,25;0,5</t>
  </si>
  <si>
    <t>DÚ 9</t>
  </si>
  <si>
    <t>DÚ 10</t>
  </si>
  <si>
    <t>1),3)</t>
  </si>
  <si>
    <t>2),3)</t>
  </si>
  <si>
    <t>1),2),3),4),5)</t>
  </si>
  <si>
    <t>0,5;0,5;0,5;0,5;0,5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</si>
</sst>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9C0006"/>
      <name val="Calibri"/>
      <family val="2"/>
    </font>
    <font>
      <b/>
      <sz val="11"/>
      <color rgb="FF000000"/>
      <name val="Calibri"/>
      <family val="2"/>
      <charset val="238"/>
    </font>
    <font>
      <b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</font>
    <font>
      <b/>
      <sz val="20"/>
      <color rgb="FF000000"/>
      <name val="Calibri"/>
      <family val="2"/>
      <charset val="238"/>
    </font>
    <font>
      <sz val="11"/>
      <name val="Calibri"/>
      <family val="2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</font>
    <font>
      <b/>
      <sz val="1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C7CE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6337778862885"/>
        <bgColor rgb="FFFFFF00"/>
      </patternFill>
    </fill>
  </fills>
  <borders count="1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/>
    <xf numFmtId="0" fontId="5" fillId="2" borderId="0"/>
  </cellStyleXfs>
  <cellXfs count="81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/>
    <xf numFmtId="0" fontId="0" fillId="4" borderId="0" xfId="0" applyFill="1"/>
    <xf numFmtId="14" fontId="2" fillId="0" borderId="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0" fillId="0" borderId="2" xfId="0" applyBorder="1"/>
    <xf numFmtId="0" fontId="4" fillId="3" borderId="2" xfId="0" applyFont="1" applyFill="1" applyBorder="1"/>
    <xf numFmtId="0" fontId="4" fillId="3" borderId="10" xfId="0" applyFont="1" applyFill="1" applyBorder="1"/>
    <xf numFmtId="0" fontId="0" fillId="0" borderId="0" xfId="0" applyFill="1" applyBorder="1"/>
    <xf numFmtId="0" fontId="4" fillId="5" borderId="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14" xfId="0" applyBorder="1"/>
    <xf numFmtId="0" fontId="4" fillId="3" borderId="14" xfId="0" applyFont="1" applyFill="1" applyBorder="1"/>
    <xf numFmtId="0" fontId="4" fillId="3" borderId="13" xfId="0" applyFont="1" applyFill="1" applyBorder="1"/>
    <xf numFmtId="0" fontId="0" fillId="5" borderId="8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5" borderId="5" xfId="0" quotePrefix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3" xfId="0" quotePrefix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4" fontId="6" fillId="7" borderId="11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4" fontId="6" fillId="7" borderId="2" xfId="0" applyNumberFormat="1" applyFont="1" applyFill="1" applyBorder="1" applyAlignment="1">
      <alignment horizontal="center"/>
    </xf>
    <xf numFmtId="0" fontId="9" fillId="0" borderId="0" xfId="0" applyFont="1"/>
    <xf numFmtId="0" fontId="0" fillId="0" borderId="2" xfId="0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14" fontId="6" fillId="7" borderId="10" xfId="0" applyNumberFormat="1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1" xfId="1" applyFont="1" applyFill="1" applyBorder="1" applyAlignment="1" applyProtection="1">
      <alignment horizontal="center"/>
    </xf>
    <xf numFmtId="0" fontId="0" fillId="5" borderId="3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9" borderId="10" xfId="0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9" borderId="2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14" fontId="3" fillId="5" borderId="6" xfId="0" applyNumberFormat="1" applyFont="1" applyFill="1" applyBorder="1" applyAlignment="1">
      <alignment horizontal="center"/>
    </xf>
    <xf numFmtId="14" fontId="3" fillId="5" borderId="2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14" fontId="3" fillId="8" borderId="6" xfId="0" applyNumberFormat="1" applyFont="1" applyFill="1" applyBorder="1" applyAlignment="1">
      <alignment horizontal="center"/>
    </xf>
    <xf numFmtId="14" fontId="3" fillId="8" borderId="2" xfId="0" applyNumberFormat="1" applyFont="1" applyFill="1" applyBorder="1" applyAlignment="1">
      <alignment horizontal="center"/>
    </xf>
    <xf numFmtId="14" fontId="3" fillId="6" borderId="2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2">
    <cellStyle name="Normální" xfId="0" builtinId="0"/>
    <cellStyle name="TableStyleLight1" xfId="1"/>
  </cellStyles>
  <dxfs count="2">
    <dxf>
      <font>
        <b/>
        <i val="0"/>
        <color rgb="FF0061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E6E64C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5"/>
  <sheetViews>
    <sheetView tabSelected="1" topLeftCell="A15" zoomScaleNormal="100" workbookViewId="0">
      <selection activeCell="F33" sqref="F33:G33"/>
    </sheetView>
  </sheetViews>
  <sheetFormatPr defaultRowHeight="15" x14ac:dyDescent="0.25"/>
  <cols>
    <col min="1" max="1" width="3.28515625" customWidth="1"/>
    <col min="2" max="2" width="14.85546875" customWidth="1"/>
    <col min="3" max="3" width="11.7109375" customWidth="1"/>
    <col min="4" max="4" width="4" customWidth="1"/>
    <col min="5" max="5" width="6.7109375" customWidth="1"/>
    <col min="6" max="6" width="4" customWidth="1"/>
    <col min="7" max="7" width="8" customWidth="1"/>
    <col min="8" max="8" width="4" customWidth="1"/>
    <col min="9" max="9" width="7.85546875" customWidth="1"/>
    <col min="10" max="10" width="4" customWidth="1"/>
    <col min="11" max="11" width="6.140625" customWidth="1"/>
    <col min="12" max="12" width="4" customWidth="1"/>
    <col min="13" max="13" width="7.5703125" customWidth="1"/>
    <col min="14" max="14" width="4" customWidth="1"/>
    <col min="15" max="15" width="6.85546875" customWidth="1"/>
    <col min="16" max="16" width="4" customWidth="1"/>
    <col min="17" max="17" width="5.7109375" customWidth="1"/>
    <col min="18" max="18" width="4" customWidth="1"/>
    <col min="19" max="19" width="8.28515625" customWidth="1"/>
    <col min="20" max="29" width="4" customWidth="1"/>
    <col min="31" max="31" width="8.85546875" style="4" customWidth="1"/>
    <col min="32" max="33" width="10" customWidth="1"/>
    <col min="34" max="34" width="26.7109375" customWidth="1"/>
    <col min="35" max="35" width="0.140625" customWidth="1"/>
    <col min="36" max="36" width="11.85546875" customWidth="1"/>
    <col min="37" max="40" width="4" customWidth="1"/>
    <col min="41" max="41" width="8.85546875" customWidth="1"/>
    <col min="42" max="42" width="4" customWidth="1"/>
    <col min="43" max="43" width="12.42578125" customWidth="1"/>
    <col min="44" max="44" width="4" customWidth="1"/>
    <col min="45" max="45" width="10.140625" customWidth="1"/>
    <col min="46" max="48" width="4" customWidth="1"/>
    <col min="49" max="64" width="4.5703125" customWidth="1"/>
    <col min="65" max="985" width="8.5703125"/>
  </cols>
  <sheetData>
    <row r="1" spans="1:36" ht="26.25" x14ac:dyDescent="0.4">
      <c r="A1" s="1" t="s">
        <v>97</v>
      </c>
      <c r="H1" s="5"/>
      <c r="I1" s="5"/>
      <c r="AE1" s="12"/>
    </row>
    <row r="2" spans="1:36" s="2" customFormat="1" x14ac:dyDescent="0.25">
      <c r="A2" s="6"/>
      <c r="B2" s="7"/>
      <c r="C2" s="7"/>
      <c r="D2" s="73">
        <v>41689</v>
      </c>
      <c r="E2" s="74"/>
      <c r="F2" s="60">
        <v>41696</v>
      </c>
      <c r="G2" s="60"/>
      <c r="H2" s="73">
        <v>41703</v>
      </c>
      <c r="I2" s="74"/>
      <c r="J2" s="60">
        <v>41710</v>
      </c>
      <c r="K2" s="60"/>
      <c r="L2" s="73">
        <v>41717</v>
      </c>
      <c r="M2" s="74"/>
      <c r="N2" s="60">
        <v>41724</v>
      </c>
      <c r="O2" s="60"/>
      <c r="P2" s="73">
        <v>41731</v>
      </c>
      <c r="Q2" s="74"/>
      <c r="R2" s="60">
        <v>41738</v>
      </c>
      <c r="S2" s="60"/>
      <c r="T2" s="73">
        <v>41745</v>
      </c>
      <c r="U2" s="74"/>
      <c r="V2" s="60">
        <v>41752</v>
      </c>
      <c r="W2" s="60"/>
      <c r="X2" s="79">
        <v>41759</v>
      </c>
      <c r="Y2" s="79"/>
      <c r="Z2" s="77">
        <v>41766</v>
      </c>
      <c r="AA2" s="78"/>
      <c r="AB2" s="79">
        <v>41773</v>
      </c>
      <c r="AC2" s="79"/>
      <c r="AD2" s="44" t="s">
        <v>18</v>
      </c>
      <c r="AE2" s="48" t="s">
        <v>18</v>
      </c>
      <c r="AF2" s="42" t="s">
        <v>36</v>
      </c>
      <c r="AG2" s="44" t="s">
        <v>38</v>
      </c>
      <c r="AH2" s="44" t="s">
        <v>48</v>
      </c>
      <c r="AI2" s="37" t="s">
        <v>21</v>
      </c>
      <c r="AJ2" s="38" t="s">
        <v>24</v>
      </c>
    </row>
    <row r="3" spans="1:36" s="3" customFormat="1" x14ac:dyDescent="0.25">
      <c r="A3" s="8"/>
      <c r="B3" s="8" t="s">
        <v>0</v>
      </c>
      <c r="C3" s="8" t="s">
        <v>1</v>
      </c>
      <c r="D3" s="72" t="s">
        <v>2</v>
      </c>
      <c r="E3" s="62"/>
      <c r="F3" s="62" t="s">
        <v>3</v>
      </c>
      <c r="G3" s="62"/>
      <c r="H3" s="62" t="s">
        <v>4</v>
      </c>
      <c r="I3" s="62"/>
      <c r="J3" s="62" t="s">
        <v>5</v>
      </c>
      <c r="K3" s="62"/>
      <c r="L3" s="62" t="s">
        <v>6</v>
      </c>
      <c r="M3" s="62"/>
      <c r="N3" s="62" t="s">
        <v>7</v>
      </c>
      <c r="O3" s="62"/>
      <c r="P3" s="62" t="s">
        <v>8</v>
      </c>
      <c r="Q3" s="62"/>
      <c r="R3" s="62" t="s">
        <v>9</v>
      </c>
      <c r="S3" s="62"/>
      <c r="T3" s="62" t="s">
        <v>10</v>
      </c>
      <c r="U3" s="62"/>
      <c r="V3" s="62" t="s">
        <v>11</v>
      </c>
      <c r="W3" s="62"/>
      <c r="X3" s="62" t="s">
        <v>12</v>
      </c>
      <c r="Y3" s="62"/>
      <c r="Z3" s="62" t="s">
        <v>13</v>
      </c>
      <c r="AA3" s="80"/>
      <c r="AB3" s="62" t="s">
        <v>14</v>
      </c>
      <c r="AC3" s="62"/>
      <c r="AD3" s="43" t="s">
        <v>15</v>
      </c>
      <c r="AE3" s="49" t="s">
        <v>19</v>
      </c>
      <c r="AF3" s="43" t="s">
        <v>15</v>
      </c>
      <c r="AG3" s="43" t="s">
        <v>39</v>
      </c>
      <c r="AH3" s="47" t="s">
        <v>49</v>
      </c>
      <c r="AI3" s="37" t="s">
        <v>22</v>
      </c>
      <c r="AJ3" s="37" t="s">
        <v>22</v>
      </c>
    </row>
    <row r="4" spans="1:36" s="3" customFormat="1" x14ac:dyDescent="0.25">
      <c r="A4" s="14"/>
      <c r="B4" s="14"/>
      <c r="C4" s="15"/>
      <c r="D4" s="15" t="s">
        <v>17</v>
      </c>
      <c r="E4" s="13" t="s">
        <v>16</v>
      </c>
      <c r="F4" s="15" t="s">
        <v>17</v>
      </c>
      <c r="G4" s="13" t="s">
        <v>16</v>
      </c>
      <c r="H4" s="15" t="s">
        <v>17</v>
      </c>
      <c r="I4" s="13" t="s">
        <v>16</v>
      </c>
      <c r="J4" s="15" t="s">
        <v>17</v>
      </c>
      <c r="K4" s="13" t="s">
        <v>16</v>
      </c>
      <c r="L4" s="15" t="s">
        <v>17</v>
      </c>
      <c r="M4" s="13" t="s">
        <v>16</v>
      </c>
      <c r="N4" s="15" t="s">
        <v>17</v>
      </c>
      <c r="O4" s="13" t="s">
        <v>16</v>
      </c>
      <c r="P4" s="15" t="s">
        <v>17</v>
      </c>
      <c r="Q4" s="13" t="s">
        <v>16</v>
      </c>
      <c r="R4" s="15" t="s">
        <v>17</v>
      </c>
      <c r="S4" s="13" t="s">
        <v>16</v>
      </c>
      <c r="T4" s="15" t="s">
        <v>17</v>
      </c>
      <c r="U4" s="13" t="s">
        <v>16</v>
      </c>
      <c r="V4" s="15" t="s">
        <v>17</v>
      </c>
      <c r="W4" s="13" t="s">
        <v>16</v>
      </c>
      <c r="X4" s="15" t="s">
        <v>17</v>
      </c>
      <c r="Y4" s="13" t="s">
        <v>16</v>
      </c>
      <c r="Z4" s="15" t="s">
        <v>17</v>
      </c>
      <c r="AA4" s="13" t="s">
        <v>16</v>
      </c>
      <c r="AB4" s="15" t="s">
        <v>17</v>
      </c>
      <c r="AC4" s="13" t="s">
        <v>16</v>
      </c>
      <c r="AD4" s="43" t="s">
        <v>20</v>
      </c>
      <c r="AE4" s="49" t="s">
        <v>16</v>
      </c>
      <c r="AF4" s="43" t="s">
        <v>37</v>
      </c>
      <c r="AG4" s="43" t="s">
        <v>37</v>
      </c>
      <c r="AH4" s="47" t="s">
        <v>50</v>
      </c>
      <c r="AI4" s="37" t="s">
        <v>25</v>
      </c>
      <c r="AJ4" s="37" t="s">
        <v>23</v>
      </c>
    </row>
    <row r="5" spans="1:36" x14ac:dyDescent="0.25">
      <c r="A5" s="18">
        <v>1</v>
      </c>
      <c r="B5" s="19" t="s">
        <v>69</v>
      </c>
      <c r="C5" s="20" t="s">
        <v>70</v>
      </c>
      <c r="D5" s="21">
        <v>1</v>
      </c>
      <c r="E5" s="22">
        <v>1</v>
      </c>
      <c r="F5" s="23">
        <v>1</v>
      </c>
      <c r="G5" s="23">
        <v>2</v>
      </c>
      <c r="H5" s="21">
        <v>1</v>
      </c>
      <c r="I5" s="22">
        <v>2</v>
      </c>
      <c r="J5" s="23">
        <v>1</v>
      </c>
      <c r="K5" s="23">
        <v>2</v>
      </c>
      <c r="L5" s="21">
        <v>1</v>
      </c>
      <c r="M5" s="22">
        <v>2</v>
      </c>
      <c r="N5" s="23">
        <v>1</v>
      </c>
      <c r="O5" s="23">
        <v>2</v>
      </c>
      <c r="P5" s="21">
        <v>1</v>
      </c>
      <c r="Q5" s="22">
        <v>0</v>
      </c>
      <c r="R5" s="23">
        <v>1</v>
      </c>
      <c r="S5" s="23">
        <v>2</v>
      </c>
      <c r="T5" s="21">
        <v>1</v>
      </c>
      <c r="U5" s="24">
        <v>2</v>
      </c>
      <c r="V5" s="23">
        <v>1</v>
      </c>
      <c r="W5" s="25">
        <v>2</v>
      </c>
      <c r="X5" s="26">
        <v>1</v>
      </c>
      <c r="Y5" s="27">
        <v>2</v>
      </c>
      <c r="Z5" s="23"/>
      <c r="AA5" s="25"/>
      <c r="AB5" s="28"/>
      <c r="AC5" s="27"/>
      <c r="AD5" s="52">
        <f t="shared" ref="AD5:AD17" si="0">13-SUM(D5,F5,H5,J5,L5,N5,P5,R5,T5,V5,X5,Z5)-AI5</f>
        <v>0</v>
      </c>
      <c r="AE5" s="50">
        <f t="shared" ref="AE5:AE17" si="1">SUM(AA5,Y5,W5,U5,S5,Q5,O5,M5,K5,I5,G5,E5)</f>
        <v>19</v>
      </c>
      <c r="AF5" s="46" t="str">
        <f t="shared" ref="AF5:AF17" si="2">IF(AD5&lt;3,"ANO","NE")</f>
        <v>ANO</v>
      </c>
      <c r="AG5" s="46" t="str">
        <f t="shared" ref="AG5:AG17" si="3">IF(AE5&gt;9,"ANO","NE")</f>
        <v>ANO</v>
      </c>
      <c r="AH5" s="46" t="s">
        <v>104</v>
      </c>
      <c r="AI5" s="39">
        <f t="shared" ref="AI5:AI17" si="4">+ISBLANK(D5)+ISBLANK(F5)+ISBLANK(H5)+ISBLANK(J5)+ISBLANK(L5)+ISBLANK(N5)+ISBLANK(P5)+ISBLANK(R5)+ISBLANK(T5)+ISBLANK(V5)+ISBLANK(X5)+ISBLANK(Z5)+ISBLANK(AB5)</f>
        <v>2</v>
      </c>
      <c r="AJ5" s="39">
        <f>+ISBLANK(E5)+ISBLANK(G5)+ISBLANK(I5)+ISBLANK(K5)+ISBLANK(M5)+ISBLANK(O5)+ISBLANK(Q5)+ISBLANK(S5)+ISBLANK(U5)+ISBLANK(W5)+ISBLANK(Y5)+ISBLANK(AA5)+ISBLANK(AC5)+1</f>
        <v>3</v>
      </c>
    </row>
    <row r="6" spans="1:36" x14ac:dyDescent="0.25">
      <c r="A6" s="9">
        <v>2</v>
      </c>
      <c r="B6" s="10" t="s">
        <v>67</v>
      </c>
      <c r="C6" s="11" t="s">
        <v>68</v>
      </c>
      <c r="D6" s="29">
        <v>1</v>
      </c>
      <c r="E6" s="30">
        <v>2</v>
      </c>
      <c r="F6" s="31">
        <v>1</v>
      </c>
      <c r="G6" s="31">
        <v>2</v>
      </c>
      <c r="H6" s="29">
        <v>1</v>
      </c>
      <c r="I6" s="30">
        <v>2</v>
      </c>
      <c r="J6" s="31">
        <v>1</v>
      </c>
      <c r="K6" s="31">
        <v>2</v>
      </c>
      <c r="L6" s="29">
        <v>1</v>
      </c>
      <c r="M6" s="30">
        <v>0</v>
      </c>
      <c r="N6" s="31">
        <v>1</v>
      </c>
      <c r="O6" s="31">
        <v>2</v>
      </c>
      <c r="P6" s="29">
        <v>1</v>
      </c>
      <c r="Q6" s="30">
        <v>2</v>
      </c>
      <c r="R6" s="31">
        <v>1</v>
      </c>
      <c r="S6" s="31">
        <v>2</v>
      </c>
      <c r="T6" s="29">
        <v>1</v>
      </c>
      <c r="U6" s="32">
        <v>2</v>
      </c>
      <c r="V6" s="31">
        <v>1</v>
      </c>
      <c r="W6" s="33">
        <v>2</v>
      </c>
      <c r="X6" s="34">
        <v>1</v>
      </c>
      <c r="Y6" s="35">
        <v>2</v>
      </c>
      <c r="Z6" s="31"/>
      <c r="AA6" s="33"/>
      <c r="AB6" s="36"/>
      <c r="AC6" s="35"/>
      <c r="AD6" s="53">
        <f t="shared" si="0"/>
        <v>0</v>
      </c>
      <c r="AE6" s="51">
        <f t="shared" si="1"/>
        <v>20</v>
      </c>
      <c r="AF6" s="46" t="str">
        <f t="shared" si="2"/>
        <v>ANO</v>
      </c>
      <c r="AG6" s="46" t="str">
        <f t="shared" si="3"/>
        <v>ANO</v>
      </c>
      <c r="AH6" s="46" t="s">
        <v>104</v>
      </c>
      <c r="AI6" s="39">
        <f t="shared" si="4"/>
        <v>2</v>
      </c>
      <c r="AJ6" s="39">
        <f t="shared" ref="AJ6:AJ17" si="5">+ISBLANK(E6)+ISBLANK(G6)+ISBLANK(I6)+ISBLANK(K6)+ISBLANK(M6)+ISBLANK(O6)+ISBLANK(Q6)+ISBLANK(S6)+ISBLANK(U6)+ISBLANK(W6)+ISBLANK(Y6)+ISBLANK(AA6)+ISBLANK(AC6)+1</f>
        <v>3</v>
      </c>
    </row>
    <row r="7" spans="1:36" x14ac:dyDescent="0.25">
      <c r="A7" s="9">
        <v>3</v>
      </c>
      <c r="B7" s="10" t="s">
        <v>73</v>
      </c>
      <c r="C7" s="11" t="s">
        <v>74</v>
      </c>
      <c r="D7" s="29">
        <v>1</v>
      </c>
      <c r="E7" s="30">
        <v>1</v>
      </c>
      <c r="F7" s="31">
        <v>1</v>
      </c>
      <c r="G7" s="31">
        <v>0</v>
      </c>
      <c r="H7" s="29">
        <v>1</v>
      </c>
      <c r="I7" s="30">
        <v>1</v>
      </c>
      <c r="J7" s="31">
        <v>1</v>
      </c>
      <c r="K7" s="31">
        <v>0</v>
      </c>
      <c r="L7" s="29">
        <v>1</v>
      </c>
      <c r="M7" s="30">
        <v>1</v>
      </c>
      <c r="N7" s="31">
        <v>1</v>
      </c>
      <c r="O7" s="31">
        <v>0</v>
      </c>
      <c r="P7" s="29" t="s">
        <v>89</v>
      </c>
      <c r="Q7" s="30">
        <v>0</v>
      </c>
      <c r="R7" s="31" t="s">
        <v>89</v>
      </c>
      <c r="S7" s="31">
        <v>0</v>
      </c>
      <c r="T7" s="29">
        <v>1</v>
      </c>
      <c r="U7" s="32">
        <v>1</v>
      </c>
      <c r="V7" s="31">
        <v>1</v>
      </c>
      <c r="W7" s="33">
        <v>2</v>
      </c>
      <c r="X7" s="34">
        <v>1</v>
      </c>
      <c r="Y7" s="35">
        <v>2</v>
      </c>
      <c r="Z7" s="31"/>
      <c r="AA7" s="33"/>
      <c r="AB7" s="36"/>
      <c r="AC7" s="35"/>
      <c r="AD7" s="53">
        <f t="shared" si="0"/>
        <v>2</v>
      </c>
      <c r="AE7" s="51">
        <f t="shared" si="1"/>
        <v>8</v>
      </c>
      <c r="AF7" s="46" t="str">
        <f t="shared" si="2"/>
        <v>ANO</v>
      </c>
      <c r="AG7" s="46" t="str">
        <f t="shared" si="3"/>
        <v>NE</v>
      </c>
      <c r="AH7" s="46" t="s">
        <v>105</v>
      </c>
      <c r="AI7" s="39">
        <f t="shared" si="4"/>
        <v>2</v>
      </c>
      <c r="AJ7" s="39">
        <f t="shared" si="5"/>
        <v>3</v>
      </c>
    </row>
    <row r="8" spans="1:36" x14ac:dyDescent="0.25">
      <c r="A8" s="9">
        <v>4</v>
      </c>
      <c r="B8" s="10" t="s">
        <v>53</v>
      </c>
      <c r="C8" s="11" t="s">
        <v>54</v>
      </c>
      <c r="D8" s="29">
        <v>1</v>
      </c>
      <c r="E8" s="30">
        <v>1</v>
      </c>
      <c r="F8" s="31">
        <v>1</v>
      </c>
      <c r="G8" s="31">
        <v>1</v>
      </c>
      <c r="H8" s="29">
        <v>1</v>
      </c>
      <c r="I8" s="30">
        <v>2</v>
      </c>
      <c r="J8" s="31">
        <v>1</v>
      </c>
      <c r="K8" s="31">
        <v>1</v>
      </c>
      <c r="L8" s="29">
        <v>1</v>
      </c>
      <c r="M8" s="30">
        <v>1</v>
      </c>
      <c r="N8" s="31">
        <v>1</v>
      </c>
      <c r="O8" s="31">
        <v>2</v>
      </c>
      <c r="P8" s="29">
        <v>1</v>
      </c>
      <c r="Q8" s="30">
        <v>2</v>
      </c>
      <c r="R8" s="31">
        <v>1</v>
      </c>
      <c r="S8" s="31">
        <v>1</v>
      </c>
      <c r="T8" s="29">
        <v>1</v>
      </c>
      <c r="U8" s="32">
        <v>1</v>
      </c>
      <c r="V8" s="31">
        <v>1</v>
      </c>
      <c r="W8" s="33">
        <v>2</v>
      </c>
      <c r="X8" s="34">
        <v>1</v>
      </c>
      <c r="Y8" s="35">
        <v>2</v>
      </c>
      <c r="Z8" s="31"/>
      <c r="AA8" s="33"/>
      <c r="AB8" s="36"/>
      <c r="AC8" s="35"/>
      <c r="AD8" s="53">
        <f t="shared" si="0"/>
        <v>0</v>
      </c>
      <c r="AE8" s="51">
        <f t="shared" si="1"/>
        <v>16</v>
      </c>
      <c r="AF8" s="46" t="str">
        <f t="shared" si="2"/>
        <v>ANO</v>
      </c>
      <c r="AG8" s="46" t="str">
        <f t="shared" si="3"/>
        <v>ANO</v>
      </c>
      <c r="AH8" s="46" t="s">
        <v>104</v>
      </c>
      <c r="AI8" s="39">
        <f t="shared" si="4"/>
        <v>2</v>
      </c>
      <c r="AJ8" s="39">
        <f t="shared" si="5"/>
        <v>3</v>
      </c>
    </row>
    <row r="9" spans="1:36" x14ac:dyDescent="0.25">
      <c r="A9" s="9">
        <v>5</v>
      </c>
      <c r="B9" s="10" t="s">
        <v>59</v>
      </c>
      <c r="C9" s="11" t="s">
        <v>60</v>
      </c>
      <c r="D9" s="29">
        <v>1</v>
      </c>
      <c r="E9" s="30">
        <v>2</v>
      </c>
      <c r="F9" s="31">
        <v>1</v>
      </c>
      <c r="G9" s="31">
        <v>2</v>
      </c>
      <c r="H9" s="29">
        <v>1</v>
      </c>
      <c r="I9" s="30">
        <v>1</v>
      </c>
      <c r="J9" s="31">
        <v>1</v>
      </c>
      <c r="K9" s="31">
        <v>1</v>
      </c>
      <c r="L9" s="29">
        <v>1</v>
      </c>
      <c r="M9" s="30">
        <v>2</v>
      </c>
      <c r="N9" s="31">
        <v>1</v>
      </c>
      <c r="O9" s="31">
        <v>0</v>
      </c>
      <c r="P9" s="29">
        <v>1</v>
      </c>
      <c r="Q9" s="30">
        <v>0</v>
      </c>
      <c r="R9" s="31">
        <v>1</v>
      </c>
      <c r="S9" s="31">
        <v>1</v>
      </c>
      <c r="T9" s="29">
        <v>1</v>
      </c>
      <c r="U9" s="32">
        <v>1</v>
      </c>
      <c r="V9" s="31">
        <v>1</v>
      </c>
      <c r="W9" s="33">
        <v>1</v>
      </c>
      <c r="X9" s="34">
        <v>1</v>
      </c>
      <c r="Y9" s="35">
        <v>1</v>
      </c>
      <c r="Z9" s="31"/>
      <c r="AA9" s="33"/>
      <c r="AB9" s="36"/>
      <c r="AC9" s="35"/>
      <c r="AD9" s="53">
        <f t="shared" si="0"/>
        <v>0</v>
      </c>
      <c r="AE9" s="51">
        <f t="shared" si="1"/>
        <v>12</v>
      </c>
      <c r="AF9" s="46" t="str">
        <f t="shared" si="2"/>
        <v>ANO</v>
      </c>
      <c r="AG9" s="46" t="str">
        <f t="shared" si="3"/>
        <v>ANO</v>
      </c>
      <c r="AH9" s="46" t="s">
        <v>104</v>
      </c>
      <c r="AI9" s="39">
        <f t="shared" si="4"/>
        <v>2</v>
      </c>
      <c r="AJ9" s="39">
        <f t="shared" si="5"/>
        <v>3</v>
      </c>
    </row>
    <row r="10" spans="1:36" x14ac:dyDescent="0.25">
      <c r="A10" s="9">
        <v>6</v>
      </c>
      <c r="B10" s="10" t="s">
        <v>63</v>
      </c>
      <c r="C10" s="11" t="s">
        <v>64</v>
      </c>
      <c r="D10" s="29">
        <v>1</v>
      </c>
      <c r="E10" s="30">
        <v>1</v>
      </c>
      <c r="F10" s="31">
        <v>1</v>
      </c>
      <c r="G10" s="31">
        <v>0</v>
      </c>
      <c r="H10" s="29">
        <v>1</v>
      </c>
      <c r="I10" s="30">
        <v>2</v>
      </c>
      <c r="J10" s="31">
        <v>1</v>
      </c>
      <c r="K10" s="31">
        <v>1</v>
      </c>
      <c r="L10" s="29">
        <v>1</v>
      </c>
      <c r="M10" s="30">
        <v>0</v>
      </c>
      <c r="N10" s="31">
        <v>1</v>
      </c>
      <c r="O10" s="31">
        <v>2</v>
      </c>
      <c r="P10" s="29">
        <v>1</v>
      </c>
      <c r="Q10" s="30">
        <v>2</v>
      </c>
      <c r="R10" s="31">
        <v>1</v>
      </c>
      <c r="S10" s="31">
        <v>1</v>
      </c>
      <c r="T10" s="29">
        <v>1</v>
      </c>
      <c r="U10" s="32">
        <v>2</v>
      </c>
      <c r="V10" s="31">
        <v>1</v>
      </c>
      <c r="W10" s="33">
        <v>2</v>
      </c>
      <c r="X10" s="34">
        <v>1</v>
      </c>
      <c r="Y10" s="35">
        <v>2</v>
      </c>
      <c r="Z10" s="31"/>
      <c r="AA10" s="33"/>
      <c r="AB10" s="36"/>
      <c r="AC10" s="35"/>
      <c r="AD10" s="53">
        <f t="shared" si="0"/>
        <v>0</v>
      </c>
      <c r="AE10" s="51">
        <f t="shared" si="1"/>
        <v>15</v>
      </c>
      <c r="AF10" s="46" t="str">
        <f t="shared" si="2"/>
        <v>ANO</v>
      </c>
      <c r="AG10" s="46" t="str">
        <f t="shared" si="3"/>
        <v>ANO</v>
      </c>
      <c r="AH10" s="46" t="s">
        <v>104</v>
      </c>
      <c r="AI10" s="39">
        <f t="shared" si="4"/>
        <v>2</v>
      </c>
      <c r="AJ10" s="39">
        <f t="shared" si="5"/>
        <v>3</v>
      </c>
    </row>
    <row r="11" spans="1:36" x14ac:dyDescent="0.25">
      <c r="A11" s="9">
        <v>8</v>
      </c>
      <c r="B11" s="10" t="s">
        <v>61</v>
      </c>
      <c r="C11" s="11" t="s">
        <v>62</v>
      </c>
      <c r="D11" s="29">
        <v>1</v>
      </c>
      <c r="E11" s="30">
        <v>2</v>
      </c>
      <c r="F11" s="31">
        <v>1</v>
      </c>
      <c r="G11" s="31">
        <v>1</v>
      </c>
      <c r="H11" s="29">
        <v>1</v>
      </c>
      <c r="I11" s="30">
        <v>2</v>
      </c>
      <c r="J11" s="31">
        <v>1</v>
      </c>
      <c r="K11" s="31">
        <v>2</v>
      </c>
      <c r="L11" s="29">
        <v>1</v>
      </c>
      <c r="M11" s="30">
        <v>0</v>
      </c>
      <c r="N11" s="31">
        <v>1</v>
      </c>
      <c r="O11" s="31">
        <v>2</v>
      </c>
      <c r="P11" s="29">
        <v>1</v>
      </c>
      <c r="Q11" s="30">
        <v>2</v>
      </c>
      <c r="R11" s="31">
        <v>1</v>
      </c>
      <c r="S11" s="31">
        <v>1</v>
      </c>
      <c r="T11" s="29">
        <v>1</v>
      </c>
      <c r="U11" s="32">
        <v>2</v>
      </c>
      <c r="V11" s="31">
        <v>1</v>
      </c>
      <c r="W11" s="33">
        <v>2</v>
      </c>
      <c r="X11" s="34">
        <v>1</v>
      </c>
      <c r="Y11" s="35">
        <v>2</v>
      </c>
      <c r="Z11" s="31"/>
      <c r="AA11" s="33"/>
      <c r="AB11" s="36"/>
      <c r="AC11" s="35"/>
      <c r="AD11" s="53">
        <f t="shared" si="0"/>
        <v>0</v>
      </c>
      <c r="AE11" s="51">
        <f t="shared" si="1"/>
        <v>18</v>
      </c>
      <c r="AF11" s="46" t="str">
        <f t="shared" si="2"/>
        <v>ANO</v>
      </c>
      <c r="AG11" s="46" t="str">
        <f t="shared" si="3"/>
        <v>ANO</v>
      </c>
      <c r="AH11" s="46" t="s">
        <v>104</v>
      </c>
      <c r="AI11" s="39">
        <f t="shared" si="4"/>
        <v>2</v>
      </c>
      <c r="AJ11" s="39">
        <f t="shared" si="5"/>
        <v>3</v>
      </c>
    </row>
    <row r="12" spans="1:36" x14ac:dyDescent="0.25">
      <c r="A12" s="9">
        <v>11</v>
      </c>
      <c r="B12" s="10" t="s">
        <v>51</v>
      </c>
      <c r="C12" s="11" t="s">
        <v>52</v>
      </c>
      <c r="D12" s="29">
        <v>1</v>
      </c>
      <c r="E12" s="30">
        <v>2</v>
      </c>
      <c r="F12" s="31">
        <v>1</v>
      </c>
      <c r="G12" s="31">
        <v>1</v>
      </c>
      <c r="H12" s="29">
        <v>1</v>
      </c>
      <c r="I12" s="30">
        <v>2</v>
      </c>
      <c r="J12" s="31">
        <v>1</v>
      </c>
      <c r="K12" s="31">
        <v>1</v>
      </c>
      <c r="L12" s="29" t="s">
        <v>89</v>
      </c>
      <c r="M12" s="30">
        <v>0</v>
      </c>
      <c r="N12" s="31">
        <v>1</v>
      </c>
      <c r="O12" s="31">
        <v>0</v>
      </c>
      <c r="P12" s="29">
        <v>1</v>
      </c>
      <c r="Q12" s="30">
        <v>2</v>
      </c>
      <c r="R12" s="31">
        <v>1</v>
      </c>
      <c r="S12" s="31">
        <v>2</v>
      </c>
      <c r="T12" s="29">
        <v>1</v>
      </c>
      <c r="U12" s="32">
        <v>2</v>
      </c>
      <c r="V12" s="31">
        <v>1</v>
      </c>
      <c r="W12" s="33">
        <v>2</v>
      </c>
      <c r="X12" s="34">
        <v>1</v>
      </c>
      <c r="Y12" s="35">
        <v>2</v>
      </c>
      <c r="Z12" s="31"/>
      <c r="AA12" s="33"/>
      <c r="AB12" s="36"/>
      <c r="AC12" s="35"/>
      <c r="AD12" s="53">
        <f t="shared" si="0"/>
        <v>1</v>
      </c>
      <c r="AE12" s="51">
        <f t="shared" si="1"/>
        <v>16</v>
      </c>
      <c r="AF12" s="46" t="str">
        <f t="shared" si="2"/>
        <v>ANO</v>
      </c>
      <c r="AG12" s="46" t="str">
        <f t="shared" si="3"/>
        <v>ANO</v>
      </c>
      <c r="AH12" s="46" t="s">
        <v>104</v>
      </c>
      <c r="AI12" s="39">
        <f t="shared" si="4"/>
        <v>2</v>
      </c>
      <c r="AJ12" s="39">
        <f t="shared" si="5"/>
        <v>3</v>
      </c>
    </row>
    <row r="13" spans="1:36" x14ac:dyDescent="0.25">
      <c r="A13" s="9">
        <v>12</v>
      </c>
      <c r="B13" s="10" t="s">
        <v>65</v>
      </c>
      <c r="C13" s="11" t="s">
        <v>66</v>
      </c>
      <c r="D13" s="29">
        <v>1</v>
      </c>
      <c r="E13" s="30">
        <v>1</v>
      </c>
      <c r="F13" s="31">
        <v>1</v>
      </c>
      <c r="G13" s="31">
        <v>0</v>
      </c>
      <c r="H13" s="29">
        <v>1</v>
      </c>
      <c r="I13" s="30">
        <v>2</v>
      </c>
      <c r="J13" s="31">
        <v>1</v>
      </c>
      <c r="K13" s="31">
        <v>0</v>
      </c>
      <c r="L13" s="29">
        <v>1</v>
      </c>
      <c r="M13" s="30">
        <v>1</v>
      </c>
      <c r="N13" s="31">
        <v>1</v>
      </c>
      <c r="O13" s="31">
        <v>1</v>
      </c>
      <c r="P13" s="29">
        <v>1</v>
      </c>
      <c r="Q13" s="30">
        <v>0</v>
      </c>
      <c r="R13" s="31" t="s">
        <v>89</v>
      </c>
      <c r="S13" s="31">
        <v>0</v>
      </c>
      <c r="T13" s="29">
        <v>1</v>
      </c>
      <c r="U13" s="30">
        <v>2</v>
      </c>
      <c r="V13" s="31">
        <v>1</v>
      </c>
      <c r="W13" s="33">
        <v>0</v>
      </c>
      <c r="X13" s="34">
        <v>1</v>
      </c>
      <c r="Y13" s="35">
        <v>2</v>
      </c>
      <c r="Z13" s="31"/>
      <c r="AA13" s="33"/>
      <c r="AB13" s="36"/>
      <c r="AC13" s="35"/>
      <c r="AD13" s="53">
        <f t="shared" si="0"/>
        <v>1</v>
      </c>
      <c r="AE13" s="51">
        <f t="shared" si="1"/>
        <v>9</v>
      </c>
      <c r="AF13" s="46" t="str">
        <f t="shared" si="2"/>
        <v>ANO</v>
      </c>
      <c r="AG13" s="46" t="str">
        <f t="shared" si="3"/>
        <v>NE</v>
      </c>
      <c r="AH13" s="46" t="s">
        <v>106</v>
      </c>
      <c r="AI13" s="39">
        <f t="shared" si="4"/>
        <v>2</v>
      </c>
      <c r="AJ13" s="39">
        <f t="shared" si="5"/>
        <v>3</v>
      </c>
    </row>
    <row r="14" spans="1:36" x14ac:dyDescent="0.25">
      <c r="A14" s="9">
        <v>13</v>
      </c>
      <c r="B14" s="10" t="s">
        <v>55</v>
      </c>
      <c r="C14" s="11" t="s">
        <v>56</v>
      </c>
      <c r="D14" s="29">
        <v>1</v>
      </c>
      <c r="E14" s="30">
        <v>2</v>
      </c>
      <c r="F14" s="54">
        <v>1</v>
      </c>
      <c r="G14" s="54">
        <v>2</v>
      </c>
      <c r="H14" s="29">
        <v>1</v>
      </c>
      <c r="I14" s="30">
        <v>2</v>
      </c>
      <c r="J14" s="31">
        <v>2</v>
      </c>
      <c r="K14" s="31">
        <v>1</v>
      </c>
      <c r="L14" s="29">
        <v>1</v>
      </c>
      <c r="M14" s="30">
        <v>2</v>
      </c>
      <c r="N14" s="31" t="s">
        <v>89</v>
      </c>
      <c r="O14" s="31">
        <v>0</v>
      </c>
      <c r="P14" s="29" t="s">
        <v>89</v>
      </c>
      <c r="Q14" s="30">
        <v>0</v>
      </c>
      <c r="R14" s="31">
        <v>1</v>
      </c>
      <c r="S14" s="31">
        <v>0</v>
      </c>
      <c r="T14" s="29" t="s">
        <v>89</v>
      </c>
      <c r="U14" s="30">
        <v>0</v>
      </c>
      <c r="V14" s="31" t="s">
        <v>89</v>
      </c>
      <c r="W14" s="33">
        <v>0</v>
      </c>
      <c r="X14" s="34" t="s">
        <v>89</v>
      </c>
      <c r="Y14" s="35">
        <v>0</v>
      </c>
      <c r="Z14" s="31"/>
      <c r="AA14" s="33"/>
      <c r="AB14" s="36"/>
      <c r="AC14" s="35"/>
      <c r="AD14" s="53">
        <f t="shared" si="0"/>
        <v>4</v>
      </c>
      <c r="AE14" s="51">
        <f t="shared" si="1"/>
        <v>9</v>
      </c>
      <c r="AF14" s="46" t="str">
        <f t="shared" si="2"/>
        <v>NE</v>
      </c>
      <c r="AG14" s="46" t="str">
        <f t="shared" si="3"/>
        <v>NE</v>
      </c>
      <c r="AH14" s="46" t="str">
        <f t="shared" ref="AH14" si="6">IF(AND(AF14="ANO",AF14="ANO",AI14=0),"ANO","NE")</f>
        <v>NE</v>
      </c>
      <c r="AI14" s="39">
        <f t="shared" si="4"/>
        <v>2</v>
      </c>
      <c r="AJ14" s="39">
        <f t="shared" si="5"/>
        <v>3</v>
      </c>
    </row>
    <row r="15" spans="1:36" x14ac:dyDescent="0.25">
      <c r="A15" s="9">
        <v>14</v>
      </c>
      <c r="B15" s="10" t="s">
        <v>71</v>
      </c>
      <c r="C15" s="11" t="s">
        <v>72</v>
      </c>
      <c r="D15" s="29">
        <v>1</v>
      </c>
      <c r="E15" s="30">
        <v>2</v>
      </c>
      <c r="F15" s="31">
        <v>1</v>
      </c>
      <c r="G15" s="31">
        <v>0</v>
      </c>
      <c r="H15" s="29">
        <v>1</v>
      </c>
      <c r="I15" s="55">
        <v>2</v>
      </c>
      <c r="J15" s="31">
        <v>1</v>
      </c>
      <c r="K15" s="31">
        <v>1</v>
      </c>
      <c r="L15" s="29">
        <v>1</v>
      </c>
      <c r="M15" s="30">
        <v>0</v>
      </c>
      <c r="N15" s="31">
        <v>1</v>
      </c>
      <c r="O15" s="31">
        <v>1</v>
      </c>
      <c r="P15" s="29">
        <v>1</v>
      </c>
      <c r="Q15" s="30">
        <v>0</v>
      </c>
      <c r="R15" s="31">
        <v>1</v>
      </c>
      <c r="S15" s="31">
        <v>1</v>
      </c>
      <c r="T15" s="29">
        <v>1</v>
      </c>
      <c r="U15" s="32">
        <v>0</v>
      </c>
      <c r="V15" s="31">
        <v>1</v>
      </c>
      <c r="W15" s="33">
        <v>2</v>
      </c>
      <c r="X15" s="34">
        <v>1</v>
      </c>
      <c r="Y15" s="35">
        <v>2</v>
      </c>
      <c r="Z15" s="31"/>
      <c r="AA15" s="33"/>
      <c r="AB15" s="36"/>
      <c r="AC15" s="35"/>
      <c r="AD15" s="53">
        <f t="shared" si="0"/>
        <v>0</v>
      </c>
      <c r="AE15" s="51">
        <f t="shared" si="1"/>
        <v>11</v>
      </c>
      <c r="AF15" s="46" t="str">
        <f t="shared" si="2"/>
        <v>ANO</v>
      </c>
      <c r="AG15" s="46" t="str">
        <f t="shared" si="3"/>
        <v>ANO</v>
      </c>
      <c r="AH15" s="46" t="s">
        <v>104</v>
      </c>
      <c r="AI15" s="39">
        <f t="shared" si="4"/>
        <v>2</v>
      </c>
      <c r="AJ15" s="39">
        <f t="shared" si="5"/>
        <v>3</v>
      </c>
    </row>
    <row r="16" spans="1:36" x14ac:dyDescent="0.25">
      <c r="A16" s="9">
        <v>15</v>
      </c>
      <c r="B16" s="10" t="s">
        <v>75</v>
      </c>
      <c r="C16" s="11" t="s">
        <v>76</v>
      </c>
      <c r="D16" s="29">
        <v>1</v>
      </c>
      <c r="E16" s="30">
        <v>2</v>
      </c>
      <c r="F16" s="31">
        <v>1</v>
      </c>
      <c r="G16" s="31">
        <v>2</v>
      </c>
      <c r="H16" s="29">
        <v>1</v>
      </c>
      <c r="I16" s="30">
        <v>2</v>
      </c>
      <c r="J16" s="31">
        <v>1</v>
      </c>
      <c r="K16" s="31">
        <v>2</v>
      </c>
      <c r="L16" s="29">
        <v>1</v>
      </c>
      <c r="M16" s="30">
        <v>2</v>
      </c>
      <c r="N16" s="31">
        <v>1</v>
      </c>
      <c r="O16" s="31">
        <v>1</v>
      </c>
      <c r="P16" s="29">
        <v>1</v>
      </c>
      <c r="Q16" s="30">
        <v>2</v>
      </c>
      <c r="R16" s="31">
        <v>1</v>
      </c>
      <c r="S16" s="31">
        <v>2</v>
      </c>
      <c r="T16" s="29">
        <v>1</v>
      </c>
      <c r="U16" s="32">
        <v>0</v>
      </c>
      <c r="V16" s="31">
        <v>1</v>
      </c>
      <c r="W16" s="33">
        <v>2</v>
      </c>
      <c r="X16" s="34">
        <v>1</v>
      </c>
      <c r="Y16" s="35">
        <v>2</v>
      </c>
      <c r="Z16" s="31"/>
      <c r="AA16" s="33"/>
      <c r="AB16" s="36"/>
      <c r="AC16" s="35"/>
      <c r="AD16" s="53">
        <f t="shared" si="0"/>
        <v>0</v>
      </c>
      <c r="AE16" s="51">
        <f t="shared" si="1"/>
        <v>19</v>
      </c>
      <c r="AF16" s="46" t="str">
        <f t="shared" si="2"/>
        <v>ANO</v>
      </c>
      <c r="AG16" s="46" t="str">
        <f t="shared" si="3"/>
        <v>ANO</v>
      </c>
      <c r="AH16" s="46" t="s">
        <v>104</v>
      </c>
      <c r="AI16" s="39">
        <f t="shared" si="4"/>
        <v>2</v>
      </c>
      <c r="AJ16" s="39">
        <f t="shared" si="5"/>
        <v>3</v>
      </c>
    </row>
    <row r="17" spans="1:45" x14ac:dyDescent="0.25">
      <c r="A17" s="9">
        <v>16</v>
      </c>
      <c r="B17" s="10" t="s">
        <v>57</v>
      </c>
      <c r="C17" s="11" t="s">
        <v>58</v>
      </c>
      <c r="D17" s="29">
        <v>1</v>
      </c>
      <c r="E17" s="30">
        <v>1</v>
      </c>
      <c r="F17" s="31">
        <v>1</v>
      </c>
      <c r="G17" s="31">
        <v>0</v>
      </c>
      <c r="H17" s="29">
        <v>1</v>
      </c>
      <c r="I17" s="30">
        <v>2</v>
      </c>
      <c r="J17" s="31">
        <v>1</v>
      </c>
      <c r="K17" s="31">
        <v>0</v>
      </c>
      <c r="L17" s="29">
        <v>1</v>
      </c>
      <c r="M17" s="30">
        <v>0</v>
      </c>
      <c r="N17" s="31">
        <v>1</v>
      </c>
      <c r="O17" s="31">
        <v>0</v>
      </c>
      <c r="P17" s="29">
        <v>1</v>
      </c>
      <c r="Q17" s="30">
        <v>2</v>
      </c>
      <c r="R17" s="31">
        <v>1</v>
      </c>
      <c r="S17" s="31">
        <v>2</v>
      </c>
      <c r="T17" s="29">
        <v>1</v>
      </c>
      <c r="U17" s="32">
        <v>2</v>
      </c>
      <c r="V17" s="31">
        <v>1</v>
      </c>
      <c r="W17" s="33">
        <v>2</v>
      </c>
      <c r="X17" s="34">
        <v>1</v>
      </c>
      <c r="Y17" s="35">
        <v>1</v>
      </c>
      <c r="Z17" s="31"/>
      <c r="AA17" s="33"/>
      <c r="AB17" s="36"/>
      <c r="AC17" s="35"/>
      <c r="AD17" s="53">
        <f t="shared" si="0"/>
        <v>0</v>
      </c>
      <c r="AE17" s="51">
        <f t="shared" si="1"/>
        <v>12</v>
      </c>
      <c r="AF17" s="46" t="str">
        <f t="shared" si="2"/>
        <v>ANO</v>
      </c>
      <c r="AG17" s="46" t="str">
        <f t="shared" si="3"/>
        <v>ANO</v>
      </c>
      <c r="AH17" s="46" t="s">
        <v>104</v>
      </c>
      <c r="AI17" s="39">
        <f t="shared" si="4"/>
        <v>2</v>
      </c>
      <c r="AJ17" s="39">
        <f t="shared" si="5"/>
        <v>3</v>
      </c>
    </row>
    <row r="18" spans="1:45" x14ac:dyDescent="0.25">
      <c r="H18" s="4"/>
      <c r="AE18" s="12"/>
    </row>
    <row r="19" spans="1:45" x14ac:dyDescent="0.25">
      <c r="B19" t="s">
        <v>26</v>
      </c>
      <c r="C19" s="41" t="s">
        <v>33</v>
      </c>
      <c r="D19" t="s">
        <v>27</v>
      </c>
      <c r="L19" s="40" t="s">
        <v>29</v>
      </c>
      <c r="AE19" s="12"/>
    </row>
    <row r="20" spans="1:45" x14ac:dyDescent="0.25">
      <c r="C20" s="41" t="s">
        <v>34</v>
      </c>
      <c r="D20" t="s">
        <v>28</v>
      </c>
      <c r="L20" t="s">
        <v>30</v>
      </c>
      <c r="M20" t="s">
        <v>31</v>
      </c>
      <c r="P20" t="s">
        <v>32</v>
      </c>
      <c r="R20" t="s">
        <v>35</v>
      </c>
      <c r="AE20" s="12"/>
    </row>
    <row r="21" spans="1:45" ht="26.25" x14ac:dyDescent="0.4">
      <c r="A21" s="45" t="s">
        <v>47</v>
      </c>
      <c r="AE21" s="12"/>
    </row>
    <row r="22" spans="1:45" x14ac:dyDescent="0.25">
      <c r="A22" s="6"/>
      <c r="B22" s="17"/>
      <c r="C22" s="17"/>
      <c r="D22" s="73"/>
      <c r="E22" s="74"/>
      <c r="F22" s="60"/>
      <c r="G22" s="60"/>
      <c r="H22" s="61"/>
      <c r="I22" s="61"/>
      <c r="J22" s="60"/>
      <c r="K22" s="60"/>
      <c r="L22" s="73"/>
      <c r="M22" s="74"/>
      <c r="N22" s="75"/>
      <c r="O22" s="76"/>
      <c r="P22" s="61"/>
      <c r="Q22" s="61"/>
      <c r="R22" s="60"/>
      <c r="S22" s="60"/>
      <c r="T22" s="73"/>
      <c r="U22" s="74"/>
      <c r="V22" s="60"/>
      <c r="W22" s="60"/>
      <c r="X22" s="61"/>
      <c r="Y22" s="61"/>
      <c r="Z22" s="60"/>
      <c r="AA22" s="60"/>
      <c r="AB22" s="73"/>
      <c r="AC22" s="74"/>
      <c r="AD22" s="60"/>
      <c r="AE22" s="60"/>
      <c r="AF22" s="61"/>
      <c r="AG22" s="61"/>
      <c r="AH22" s="60"/>
      <c r="AI22" s="60"/>
      <c r="AJ22" s="61"/>
      <c r="AK22" s="61"/>
      <c r="AL22" s="60"/>
      <c r="AM22" s="60"/>
      <c r="AN22" s="61"/>
      <c r="AO22" s="61"/>
      <c r="AP22" s="60"/>
      <c r="AQ22" s="60"/>
      <c r="AR22" s="61"/>
      <c r="AS22" s="61"/>
    </row>
    <row r="23" spans="1:45" x14ac:dyDescent="0.25">
      <c r="A23" s="16"/>
      <c r="B23" s="16" t="s">
        <v>0</v>
      </c>
      <c r="C23" s="16" t="s">
        <v>1</v>
      </c>
      <c r="D23" s="72" t="s">
        <v>40</v>
      </c>
      <c r="E23" s="62"/>
      <c r="F23" s="62" t="s">
        <v>23</v>
      </c>
      <c r="G23" s="62"/>
      <c r="H23" s="63" t="s">
        <v>41</v>
      </c>
      <c r="I23" s="63"/>
      <c r="J23" s="62" t="s">
        <v>23</v>
      </c>
      <c r="K23" s="62"/>
      <c r="L23" s="62" t="s">
        <v>42</v>
      </c>
      <c r="M23" s="62"/>
      <c r="N23" s="62" t="s">
        <v>23</v>
      </c>
      <c r="O23" s="62"/>
      <c r="P23" s="63" t="s">
        <v>94</v>
      </c>
      <c r="Q23" s="63"/>
      <c r="R23" s="62" t="s">
        <v>23</v>
      </c>
      <c r="S23" s="62"/>
      <c r="T23" s="62" t="s">
        <v>43</v>
      </c>
      <c r="U23" s="62"/>
      <c r="V23" s="62" t="s">
        <v>23</v>
      </c>
      <c r="W23" s="62"/>
      <c r="X23" s="63" t="s">
        <v>44</v>
      </c>
      <c r="Y23" s="63"/>
      <c r="Z23" s="62" t="s">
        <v>23</v>
      </c>
      <c r="AA23" s="62"/>
      <c r="AB23" s="62" t="s">
        <v>45</v>
      </c>
      <c r="AC23" s="62"/>
      <c r="AD23" s="62" t="s">
        <v>23</v>
      </c>
      <c r="AE23" s="62"/>
      <c r="AF23" s="63" t="s">
        <v>46</v>
      </c>
      <c r="AG23" s="63"/>
      <c r="AH23" s="62" t="s">
        <v>23</v>
      </c>
      <c r="AI23" s="62"/>
      <c r="AJ23" s="64" t="s">
        <v>117</v>
      </c>
      <c r="AK23" s="65"/>
      <c r="AL23" s="62" t="s">
        <v>23</v>
      </c>
      <c r="AM23" s="62"/>
      <c r="AN23" s="64" t="s">
        <v>118</v>
      </c>
      <c r="AO23" s="65"/>
      <c r="AP23" s="62" t="s">
        <v>23</v>
      </c>
      <c r="AQ23" s="62"/>
      <c r="AR23" s="65" t="s">
        <v>107</v>
      </c>
      <c r="AS23" s="65"/>
    </row>
    <row r="24" spans="1:45" x14ac:dyDescent="0.25">
      <c r="A24" s="18">
        <v>1</v>
      </c>
      <c r="B24" s="19" t="str">
        <f t="shared" ref="B24:C32" si="7">B5</f>
        <v xml:space="preserve">Bartoňová </v>
      </c>
      <c r="C24" s="19" t="str">
        <f t="shared" si="7"/>
        <v>Pavla</v>
      </c>
      <c r="D24" s="70" t="s">
        <v>100</v>
      </c>
      <c r="E24" s="71"/>
      <c r="F24" s="56">
        <v>0.25</v>
      </c>
      <c r="G24" s="57"/>
      <c r="H24" s="58" t="s">
        <v>86</v>
      </c>
      <c r="I24" s="59"/>
      <c r="J24" s="56">
        <v>0.5</v>
      </c>
      <c r="K24" s="57"/>
      <c r="L24" s="66"/>
      <c r="M24" s="67"/>
      <c r="N24" s="68"/>
      <c r="O24" s="69"/>
      <c r="P24" s="58" t="s">
        <v>95</v>
      </c>
      <c r="Q24" s="59"/>
      <c r="R24" s="56"/>
      <c r="S24" s="57"/>
      <c r="T24" s="66"/>
      <c r="U24" s="67"/>
      <c r="V24" s="56"/>
      <c r="W24" s="57"/>
      <c r="X24" s="58"/>
      <c r="Y24" s="59"/>
      <c r="Z24" s="56"/>
      <c r="AA24" s="57"/>
      <c r="AB24" s="66"/>
      <c r="AC24" s="67"/>
      <c r="AD24" s="56"/>
      <c r="AE24" s="57"/>
      <c r="AF24" s="58"/>
      <c r="AG24" s="59"/>
      <c r="AH24" s="56"/>
      <c r="AI24" s="57"/>
      <c r="AJ24" s="58" t="s">
        <v>119</v>
      </c>
      <c r="AK24" s="59"/>
      <c r="AL24" s="56" t="s">
        <v>109</v>
      </c>
      <c r="AM24" s="57"/>
      <c r="AN24" s="58" t="s">
        <v>119</v>
      </c>
      <c r="AO24" s="59"/>
      <c r="AP24" s="56" t="s">
        <v>109</v>
      </c>
      <c r="AQ24" s="57"/>
      <c r="AR24" s="58">
        <v>2.75</v>
      </c>
      <c r="AS24" s="59"/>
    </row>
    <row r="25" spans="1:45" x14ac:dyDescent="0.25">
      <c r="A25" s="9">
        <v>2</v>
      </c>
      <c r="B25" s="19" t="str">
        <f t="shared" si="7"/>
        <v>Dlouhá</v>
      </c>
      <c r="C25" s="19" t="str">
        <f t="shared" si="7"/>
        <v>Hana</v>
      </c>
      <c r="D25" s="70" t="s">
        <v>79</v>
      </c>
      <c r="E25" s="71"/>
      <c r="F25" s="56" t="s">
        <v>111</v>
      </c>
      <c r="G25" s="57"/>
      <c r="H25" s="58" t="s">
        <v>83</v>
      </c>
      <c r="I25" s="59"/>
      <c r="J25" s="56" t="s">
        <v>110</v>
      </c>
      <c r="K25" s="57"/>
      <c r="L25" s="66" t="s">
        <v>90</v>
      </c>
      <c r="M25" s="67"/>
      <c r="N25" s="68" t="s">
        <v>113</v>
      </c>
      <c r="O25" s="69"/>
      <c r="P25" s="58" t="s">
        <v>95</v>
      </c>
      <c r="Q25" s="59"/>
      <c r="R25" s="56"/>
      <c r="S25" s="57"/>
      <c r="T25" s="66" t="s">
        <v>98</v>
      </c>
      <c r="U25" s="67"/>
      <c r="V25" s="56" t="s">
        <v>109</v>
      </c>
      <c r="W25" s="57"/>
      <c r="X25" s="58" t="s">
        <v>99</v>
      </c>
      <c r="Y25" s="59"/>
      <c r="Z25" s="56" t="s">
        <v>113</v>
      </c>
      <c r="AA25" s="57"/>
      <c r="AB25" s="66" t="s">
        <v>100</v>
      </c>
      <c r="AC25" s="67"/>
      <c r="AD25" s="56">
        <v>0.25</v>
      </c>
      <c r="AE25" s="57"/>
      <c r="AF25" s="58" t="s">
        <v>101</v>
      </c>
      <c r="AG25" s="59"/>
      <c r="AH25" s="56" t="s">
        <v>112</v>
      </c>
      <c r="AI25" s="57"/>
      <c r="AJ25" s="58" t="s">
        <v>120</v>
      </c>
      <c r="AK25" s="59"/>
      <c r="AL25" s="56" t="s">
        <v>109</v>
      </c>
      <c r="AM25" s="57"/>
      <c r="AN25" s="58" t="s">
        <v>121</v>
      </c>
      <c r="AO25" s="59"/>
      <c r="AP25" s="56" t="s">
        <v>122</v>
      </c>
      <c r="AQ25" s="57"/>
      <c r="AR25" s="58">
        <v>13.5</v>
      </c>
      <c r="AS25" s="59"/>
    </row>
    <row r="26" spans="1:45" x14ac:dyDescent="0.25">
      <c r="A26" s="9">
        <v>3</v>
      </c>
      <c r="B26" s="19" t="str">
        <f t="shared" si="7"/>
        <v>Dzhanezashvilli</v>
      </c>
      <c r="C26" s="19" t="str">
        <f t="shared" si="7"/>
        <v>Georgy</v>
      </c>
      <c r="D26" s="70"/>
      <c r="E26" s="71"/>
      <c r="F26" s="56"/>
      <c r="G26" s="57"/>
      <c r="H26" s="58" t="s">
        <v>88</v>
      </c>
      <c r="I26" s="59"/>
      <c r="J26" s="56" t="s">
        <v>109</v>
      </c>
      <c r="K26" s="57"/>
      <c r="L26" s="66"/>
      <c r="M26" s="67"/>
      <c r="N26" s="68"/>
      <c r="O26" s="69"/>
      <c r="P26" s="58" t="s">
        <v>95</v>
      </c>
      <c r="Q26" s="59"/>
      <c r="R26" s="56"/>
      <c r="S26" s="57"/>
      <c r="T26" s="66"/>
      <c r="U26" s="67"/>
      <c r="V26" s="56"/>
      <c r="W26" s="57"/>
      <c r="X26" s="58"/>
      <c r="Y26" s="59"/>
      <c r="Z26" s="56"/>
      <c r="AA26" s="57"/>
      <c r="AB26" s="66" t="s">
        <v>100</v>
      </c>
      <c r="AC26" s="67"/>
      <c r="AD26" s="56">
        <v>0.25</v>
      </c>
      <c r="AE26" s="57"/>
      <c r="AF26" s="58"/>
      <c r="AG26" s="59"/>
      <c r="AH26" s="56"/>
      <c r="AI26" s="57"/>
      <c r="AJ26" s="58"/>
      <c r="AK26" s="59"/>
      <c r="AL26" s="56"/>
      <c r="AM26" s="57"/>
      <c r="AN26" s="58"/>
      <c r="AO26" s="59"/>
      <c r="AP26" s="56"/>
      <c r="AQ26" s="57"/>
      <c r="AR26" s="58">
        <v>1.25</v>
      </c>
      <c r="AS26" s="59"/>
    </row>
    <row r="27" spans="1:45" x14ac:dyDescent="0.25">
      <c r="A27" s="9">
        <v>4</v>
      </c>
      <c r="B27" s="19" t="str">
        <f t="shared" si="7"/>
        <v xml:space="preserve">Kovář </v>
      </c>
      <c r="C27" s="19" t="str">
        <f t="shared" si="7"/>
        <v>Miroslav</v>
      </c>
      <c r="D27" s="70" t="s">
        <v>80</v>
      </c>
      <c r="E27" s="71"/>
      <c r="F27" s="56" t="s">
        <v>108</v>
      </c>
      <c r="G27" s="57"/>
      <c r="H27" s="58" t="s">
        <v>83</v>
      </c>
      <c r="I27" s="59"/>
      <c r="J27" s="56" t="s">
        <v>110</v>
      </c>
      <c r="K27" s="57"/>
      <c r="L27" s="66" t="s">
        <v>91</v>
      </c>
      <c r="M27" s="67"/>
      <c r="N27" s="68" t="s">
        <v>115</v>
      </c>
      <c r="O27" s="69"/>
      <c r="P27" s="58" t="s">
        <v>95</v>
      </c>
      <c r="Q27" s="59"/>
      <c r="R27" s="56"/>
      <c r="S27" s="57"/>
      <c r="T27" s="66" t="s">
        <v>78</v>
      </c>
      <c r="U27" s="67"/>
      <c r="V27" s="56">
        <v>0.5</v>
      </c>
      <c r="W27" s="57"/>
      <c r="X27" s="58" t="s">
        <v>86</v>
      </c>
      <c r="Y27" s="59"/>
      <c r="Z27" s="56">
        <v>1</v>
      </c>
      <c r="AA27" s="57"/>
      <c r="AB27" s="66" t="s">
        <v>100</v>
      </c>
      <c r="AC27" s="67"/>
      <c r="AD27" s="56">
        <v>0.25</v>
      </c>
      <c r="AE27" s="57"/>
      <c r="AF27" s="58" t="s">
        <v>103</v>
      </c>
      <c r="AG27" s="59"/>
      <c r="AH27" s="56" t="s">
        <v>114</v>
      </c>
      <c r="AI27" s="57"/>
      <c r="AJ27" s="58"/>
      <c r="AK27" s="59"/>
      <c r="AL27" s="56"/>
      <c r="AM27" s="57"/>
      <c r="AN27" s="58"/>
      <c r="AO27" s="59"/>
      <c r="AP27" s="56"/>
      <c r="AQ27" s="57"/>
      <c r="AR27" s="58">
        <v>7.75</v>
      </c>
      <c r="AS27" s="59"/>
    </row>
    <row r="28" spans="1:45" x14ac:dyDescent="0.25">
      <c r="A28" s="9">
        <v>5</v>
      </c>
      <c r="B28" s="19" t="str">
        <f t="shared" si="7"/>
        <v>Mach</v>
      </c>
      <c r="C28" s="19" t="str">
        <f t="shared" si="7"/>
        <v>Ondřej</v>
      </c>
      <c r="D28" s="70"/>
      <c r="E28" s="71"/>
      <c r="F28" s="56"/>
      <c r="G28" s="57"/>
      <c r="H28" s="58"/>
      <c r="I28" s="59"/>
      <c r="J28" s="56"/>
      <c r="K28" s="57"/>
      <c r="L28" s="66"/>
      <c r="M28" s="67"/>
      <c r="N28" s="68"/>
      <c r="O28" s="69"/>
      <c r="P28" s="58" t="s">
        <v>95</v>
      </c>
      <c r="Q28" s="59"/>
      <c r="R28" s="56"/>
      <c r="S28" s="57"/>
      <c r="T28" s="66"/>
      <c r="U28" s="67"/>
      <c r="V28" s="56"/>
      <c r="W28" s="57"/>
      <c r="X28" s="58"/>
      <c r="Y28" s="59"/>
      <c r="Z28" s="56"/>
      <c r="AA28" s="57"/>
      <c r="AB28" s="66"/>
      <c r="AC28" s="67"/>
      <c r="AD28" s="56"/>
      <c r="AE28" s="57"/>
      <c r="AF28" s="58"/>
      <c r="AG28" s="59"/>
      <c r="AH28" s="56"/>
      <c r="AI28" s="57"/>
      <c r="AJ28" s="58"/>
      <c r="AK28" s="59"/>
      <c r="AL28" s="56"/>
      <c r="AM28" s="57"/>
      <c r="AN28" s="58"/>
      <c r="AO28" s="59"/>
      <c r="AP28" s="56"/>
      <c r="AQ28" s="57"/>
      <c r="AR28" s="58">
        <v>0</v>
      </c>
      <c r="AS28" s="59"/>
    </row>
    <row r="29" spans="1:45" x14ac:dyDescent="0.25">
      <c r="A29" s="9">
        <v>6</v>
      </c>
      <c r="B29" s="19" t="str">
        <f t="shared" si="7"/>
        <v>Malý</v>
      </c>
      <c r="C29" s="19" t="str">
        <f t="shared" si="7"/>
        <v>Martin</v>
      </c>
      <c r="D29" s="70" t="s">
        <v>77</v>
      </c>
      <c r="E29" s="71"/>
      <c r="F29" s="56">
        <v>0.5</v>
      </c>
      <c r="G29" s="57"/>
      <c r="H29" s="58" t="s">
        <v>82</v>
      </c>
      <c r="I29" s="59"/>
      <c r="J29" s="56" t="s">
        <v>112</v>
      </c>
      <c r="K29" s="57"/>
      <c r="L29" s="66" t="s">
        <v>92</v>
      </c>
      <c r="M29" s="67"/>
      <c r="N29" s="68" t="s">
        <v>116</v>
      </c>
      <c r="O29" s="69"/>
      <c r="P29" s="58" t="s">
        <v>95</v>
      </c>
      <c r="Q29" s="59"/>
      <c r="R29" s="56"/>
      <c r="S29" s="57"/>
      <c r="T29" s="66"/>
      <c r="U29" s="67"/>
      <c r="V29" s="56"/>
      <c r="W29" s="57"/>
      <c r="X29" s="58"/>
      <c r="Y29" s="59"/>
      <c r="Z29" s="56"/>
      <c r="AA29" s="57"/>
      <c r="AB29" s="66"/>
      <c r="AC29" s="67"/>
      <c r="AD29" s="56"/>
      <c r="AE29" s="57"/>
      <c r="AF29" s="58" t="s">
        <v>102</v>
      </c>
      <c r="AG29" s="59"/>
      <c r="AH29" s="56" t="s">
        <v>112</v>
      </c>
      <c r="AI29" s="57"/>
      <c r="AJ29" s="58"/>
      <c r="AK29" s="59"/>
      <c r="AL29" s="56"/>
      <c r="AM29" s="57"/>
      <c r="AN29" s="58"/>
      <c r="AO29" s="59"/>
      <c r="AP29" s="56"/>
      <c r="AQ29" s="57"/>
      <c r="AR29" s="58">
        <v>2.75</v>
      </c>
      <c r="AS29" s="59"/>
    </row>
    <row r="30" spans="1:45" x14ac:dyDescent="0.25">
      <c r="A30" s="9">
        <v>8</v>
      </c>
      <c r="B30" s="19" t="str">
        <f t="shared" si="7"/>
        <v>Matúš</v>
      </c>
      <c r="C30" s="19" t="str">
        <f t="shared" si="7"/>
        <v>Vladislav</v>
      </c>
      <c r="D30" s="70" t="s">
        <v>81</v>
      </c>
      <c r="E30" s="71"/>
      <c r="F30" s="56" t="s">
        <v>109</v>
      </c>
      <c r="G30" s="57"/>
      <c r="H30" s="58" t="s">
        <v>85</v>
      </c>
      <c r="I30" s="59"/>
      <c r="J30" s="56" t="s">
        <v>109</v>
      </c>
      <c r="K30" s="57"/>
      <c r="L30" s="66" t="s">
        <v>93</v>
      </c>
      <c r="M30" s="67"/>
      <c r="N30" s="68"/>
      <c r="O30" s="69"/>
      <c r="P30" s="58" t="s">
        <v>95</v>
      </c>
      <c r="Q30" s="59"/>
      <c r="R30" s="56"/>
      <c r="S30" s="57"/>
      <c r="T30" s="66"/>
      <c r="U30" s="67"/>
      <c r="V30" s="56"/>
      <c r="W30" s="57"/>
      <c r="X30" s="58"/>
      <c r="Y30" s="59"/>
      <c r="Z30" s="56"/>
      <c r="AA30" s="57"/>
      <c r="AB30" s="66"/>
      <c r="AC30" s="67"/>
      <c r="AD30" s="56"/>
      <c r="AE30" s="57"/>
      <c r="AF30" s="58"/>
      <c r="AG30" s="59"/>
      <c r="AH30" s="56"/>
      <c r="AI30" s="57"/>
      <c r="AJ30" s="58"/>
      <c r="AK30" s="59"/>
      <c r="AL30" s="56"/>
      <c r="AM30" s="57"/>
      <c r="AN30" s="58"/>
      <c r="AO30" s="59"/>
      <c r="AP30" s="56"/>
      <c r="AQ30" s="57"/>
      <c r="AR30" s="58">
        <v>2</v>
      </c>
      <c r="AS30" s="59"/>
    </row>
    <row r="31" spans="1:45" x14ac:dyDescent="0.25">
      <c r="A31" s="9">
        <v>11</v>
      </c>
      <c r="B31" s="19" t="str">
        <f t="shared" si="7"/>
        <v>Rodák</v>
      </c>
      <c r="C31" s="19" t="str">
        <f t="shared" si="7"/>
        <v>Marcel</v>
      </c>
      <c r="D31" s="70"/>
      <c r="E31" s="71"/>
      <c r="F31" s="56"/>
      <c r="G31" s="57"/>
      <c r="H31" s="58"/>
      <c r="I31" s="59"/>
      <c r="J31" s="56"/>
      <c r="K31" s="57"/>
      <c r="L31" s="66"/>
      <c r="M31" s="67"/>
      <c r="N31" s="68"/>
      <c r="O31" s="69"/>
      <c r="P31" s="58" t="s">
        <v>96</v>
      </c>
      <c r="Q31" s="59"/>
      <c r="R31" s="56"/>
      <c r="S31" s="57"/>
      <c r="T31" s="66"/>
      <c r="U31" s="67"/>
      <c r="V31" s="56"/>
      <c r="W31" s="57"/>
      <c r="X31" s="58"/>
      <c r="Y31" s="59"/>
      <c r="Z31" s="56"/>
      <c r="AA31" s="57"/>
      <c r="AB31" s="66"/>
      <c r="AC31" s="67"/>
      <c r="AD31" s="56"/>
      <c r="AE31" s="57"/>
      <c r="AF31" s="58"/>
      <c r="AG31" s="59"/>
      <c r="AH31" s="56"/>
      <c r="AI31" s="57"/>
      <c r="AJ31" s="58"/>
      <c r="AK31" s="59"/>
      <c r="AL31" s="56"/>
      <c r="AM31" s="57"/>
      <c r="AN31" s="58"/>
      <c r="AO31" s="59"/>
      <c r="AP31" s="56"/>
      <c r="AQ31" s="57"/>
      <c r="AR31" s="58">
        <v>0</v>
      </c>
      <c r="AS31" s="59"/>
    </row>
    <row r="32" spans="1:45" x14ac:dyDescent="0.25">
      <c r="A32" s="9">
        <v>12</v>
      </c>
      <c r="B32" s="19" t="str">
        <f t="shared" si="7"/>
        <v>Solovská</v>
      </c>
      <c r="C32" s="19" t="str">
        <f t="shared" si="7"/>
        <v>Kateřina</v>
      </c>
      <c r="D32" s="70"/>
      <c r="E32" s="71"/>
      <c r="F32" s="56"/>
      <c r="G32" s="57"/>
      <c r="H32" s="58"/>
      <c r="I32" s="59"/>
      <c r="J32" s="56"/>
      <c r="K32" s="57"/>
      <c r="L32" s="66"/>
      <c r="M32" s="67"/>
      <c r="N32" s="68"/>
      <c r="O32" s="69"/>
      <c r="P32" s="58" t="s">
        <v>95</v>
      </c>
      <c r="Q32" s="59"/>
      <c r="R32" s="56"/>
      <c r="S32" s="57"/>
      <c r="T32" s="66"/>
      <c r="U32" s="67"/>
      <c r="V32" s="56"/>
      <c r="W32" s="57"/>
      <c r="X32" s="58"/>
      <c r="Y32" s="59"/>
      <c r="Z32" s="56"/>
      <c r="AA32" s="57"/>
      <c r="AB32" s="66"/>
      <c r="AC32" s="67"/>
      <c r="AD32" s="56"/>
      <c r="AE32" s="57"/>
      <c r="AF32" s="58" t="s">
        <v>103</v>
      </c>
      <c r="AG32" s="59"/>
      <c r="AH32" s="56" t="s">
        <v>114</v>
      </c>
      <c r="AI32" s="57"/>
      <c r="AJ32" s="58" t="s">
        <v>119</v>
      </c>
      <c r="AK32" s="59"/>
      <c r="AL32" s="56" t="s">
        <v>109</v>
      </c>
      <c r="AM32" s="57"/>
      <c r="AN32" s="58"/>
      <c r="AO32" s="59"/>
      <c r="AP32" s="56"/>
      <c r="AQ32" s="57"/>
      <c r="AR32" s="58">
        <v>1.75</v>
      </c>
      <c r="AS32" s="59"/>
    </row>
    <row r="33" spans="1:45" x14ac:dyDescent="0.25">
      <c r="A33" s="9">
        <v>14</v>
      </c>
      <c r="B33" s="19" t="str">
        <f t="shared" ref="B33:C35" si="8">B15</f>
        <v>Širc</v>
      </c>
      <c r="C33" s="19" t="str">
        <f t="shared" si="8"/>
        <v>Filip</v>
      </c>
      <c r="D33" s="70" t="s">
        <v>77</v>
      </c>
      <c r="E33" s="71"/>
      <c r="F33" s="56">
        <v>0.5</v>
      </c>
      <c r="G33" s="57"/>
      <c r="H33" s="58" t="s">
        <v>87</v>
      </c>
      <c r="I33" s="59"/>
      <c r="J33" s="56">
        <v>0.5</v>
      </c>
      <c r="K33" s="57"/>
      <c r="L33" s="66"/>
      <c r="M33" s="67"/>
      <c r="N33" s="68"/>
      <c r="O33" s="69"/>
      <c r="P33" s="58" t="s">
        <v>95</v>
      </c>
      <c r="Q33" s="59"/>
      <c r="R33" s="56"/>
      <c r="S33" s="57"/>
      <c r="T33" s="66"/>
      <c r="U33" s="67"/>
      <c r="V33" s="56"/>
      <c r="W33" s="57"/>
      <c r="X33" s="58"/>
      <c r="Y33" s="59"/>
      <c r="Z33" s="56"/>
      <c r="AA33" s="57"/>
      <c r="AB33" s="66"/>
      <c r="AC33" s="67"/>
      <c r="AD33" s="56"/>
      <c r="AE33" s="57"/>
      <c r="AF33" s="58" t="s">
        <v>78</v>
      </c>
      <c r="AG33" s="59"/>
      <c r="AH33" s="56">
        <v>0.5</v>
      </c>
      <c r="AI33" s="57"/>
      <c r="AJ33" s="58"/>
      <c r="AK33" s="59"/>
      <c r="AL33" s="56"/>
      <c r="AM33" s="57"/>
      <c r="AN33" s="58"/>
      <c r="AO33" s="59"/>
      <c r="AP33" s="56"/>
      <c r="AQ33" s="57"/>
      <c r="AR33" s="58">
        <v>1</v>
      </c>
      <c r="AS33" s="59"/>
    </row>
    <row r="34" spans="1:45" x14ac:dyDescent="0.25">
      <c r="A34" s="9">
        <v>15</v>
      </c>
      <c r="B34" s="19" t="str">
        <f t="shared" si="8"/>
        <v>Teska</v>
      </c>
      <c r="C34" s="19" t="str">
        <f t="shared" si="8"/>
        <v>Vojtěch</v>
      </c>
      <c r="D34" s="70"/>
      <c r="E34" s="71"/>
      <c r="F34" s="56"/>
      <c r="G34" s="57"/>
      <c r="H34" s="58" t="s">
        <v>84</v>
      </c>
      <c r="I34" s="59"/>
      <c r="J34" s="56">
        <v>0.5</v>
      </c>
      <c r="K34" s="57"/>
      <c r="L34" s="66"/>
      <c r="M34" s="67"/>
      <c r="N34" s="68"/>
      <c r="O34" s="69"/>
      <c r="P34" s="58" t="s">
        <v>95</v>
      </c>
      <c r="Q34" s="59"/>
      <c r="R34" s="56"/>
      <c r="S34" s="57"/>
      <c r="T34" s="66" t="s">
        <v>78</v>
      </c>
      <c r="U34" s="67"/>
      <c r="V34" s="56">
        <v>0.5</v>
      </c>
      <c r="W34" s="57"/>
      <c r="X34" s="58"/>
      <c r="Y34" s="59"/>
      <c r="Z34" s="56"/>
      <c r="AA34" s="57"/>
      <c r="AB34" s="66" t="s">
        <v>78</v>
      </c>
      <c r="AC34" s="67"/>
      <c r="AD34" s="56">
        <v>0.5</v>
      </c>
      <c r="AE34" s="57"/>
      <c r="AF34" s="58"/>
      <c r="AG34" s="59"/>
      <c r="AH34" s="56"/>
      <c r="AI34" s="57"/>
      <c r="AJ34" s="58"/>
      <c r="AK34" s="59"/>
      <c r="AL34" s="56"/>
      <c r="AM34" s="57"/>
      <c r="AN34" s="58"/>
      <c r="AO34" s="59"/>
      <c r="AP34" s="56"/>
      <c r="AQ34" s="57"/>
      <c r="AR34" s="58">
        <v>1.5</v>
      </c>
      <c r="AS34" s="59"/>
    </row>
    <row r="35" spans="1:45" x14ac:dyDescent="0.25">
      <c r="A35" s="9">
        <v>16</v>
      </c>
      <c r="B35" s="19" t="str">
        <f t="shared" si="8"/>
        <v>Tichý</v>
      </c>
      <c r="C35" s="19" t="str">
        <f t="shared" si="8"/>
        <v>Radim</v>
      </c>
      <c r="D35" s="70"/>
      <c r="E35" s="71"/>
      <c r="F35" s="56"/>
      <c r="G35" s="57"/>
      <c r="H35" s="58"/>
      <c r="I35" s="59"/>
      <c r="J35" s="56"/>
      <c r="K35" s="57"/>
      <c r="L35" s="66"/>
      <c r="M35" s="67"/>
      <c r="N35" s="68"/>
      <c r="O35" s="69"/>
      <c r="P35" s="58" t="s">
        <v>95</v>
      </c>
      <c r="Q35" s="59"/>
      <c r="R35" s="56"/>
      <c r="S35" s="57"/>
      <c r="T35" s="66"/>
      <c r="U35" s="67"/>
      <c r="V35" s="56"/>
      <c r="W35" s="57"/>
      <c r="X35" s="58"/>
      <c r="Y35" s="59"/>
      <c r="Z35" s="56"/>
      <c r="AA35" s="57"/>
      <c r="AB35" s="66"/>
      <c r="AC35" s="67"/>
      <c r="AD35" s="56"/>
      <c r="AE35" s="57"/>
      <c r="AF35" s="58"/>
      <c r="AG35" s="59"/>
      <c r="AH35" s="56"/>
      <c r="AI35" s="57"/>
      <c r="AJ35" s="58"/>
      <c r="AK35" s="59"/>
      <c r="AL35" s="56"/>
      <c r="AM35" s="57"/>
      <c r="AN35" s="58"/>
      <c r="AO35" s="59"/>
      <c r="AP35" s="56"/>
      <c r="AQ35" s="57"/>
      <c r="AR35" s="58">
        <v>0</v>
      </c>
      <c r="AS35" s="59"/>
    </row>
  </sheetData>
  <sortState ref="B5:AJ20">
    <sortCondition ref="B5"/>
  </sortState>
  <mergeCells count="320">
    <mergeCell ref="AR32:AS32"/>
    <mergeCell ref="AP33:AQ33"/>
    <mergeCell ref="AR33:AS33"/>
    <mergeCell ref="AP34:AQ34"/>
    <mergeCell ref="AR34:AS34"/>
    <mergeCell ref="AP35:AQ35"/>
    <mergeCell ref="AR35:AS35"/>
    <mergeCell ref="AR27:AS27"/>
    <mergeCell ref="AP28:AQ28"/>
    <mergeCell ref="AR28:AS28"/>
    <mergeCell ref="AP29:AQ29"/>
    <mergeCell ref="AR29:AS29"/>
    <mergeCell ref="AP30:AQ30"/>
    <mergeCell ref="AR30:AS30"/>
    <mergeCell ref="AP31:AQ31"/>
    <mergeCell ref="AR31:AS31"/>
    <mergeCell ref="AR22:AS22"/>
    <mergeCell ref="AP23:AQ23"/>
    <mergeCell ref="AR23:AS23"/>
    <mergeCell ref="AP24:AQ24"/>
    <mergeCell ref="AR24:AS24"/>
    <mergeCell ref="AP25:AQ25"/>
    <mergeCell ref="AR25:AS25"/>
    <mergeCell ref="AP26:AQ26"/>
    <mergeCell ref="AR26:AS26"/>
    <mergeCell ref="AL32:AM32"/>
    <mergeCell ref="AN32:AO32"/>
    <mergeCell ref="AL33:AM33"/>
    <mergeCell ref="AN33:AO33"/>
    <mergeCell ref="AL34:AM34"/>
    <mergeCell ref="AN34:AO34"/>
    <mergeCell ref="AL35:AM35"/>
    <mergeCell ref="AN35:AO35"/>
    <mergeCell ref="AP22:AQ22"/>
    <mergeCell ref="AP27:AQ27"/>
    <mergeCell ref="AP32:AQ32"/>
    <mergeCell ref="AL27:AM27"/>
    <mergeCell ref="AN27:AO27"/>
    <mergeCell ref="AL28:AM28"/>
    <mergeCell ref="AN28:AO28"/>
    <mergeCell ref="AL29:AM29"/>
    <mergeCell ref="AN29:AO29"/>
    <mergeCell ref="AL30:AM30"/>
    <mergeCell ref="AN30:AO30"/>
    <mergeCell ref="AL31:AM31"/>
    <mergeCell ref="AN31:AO31"/>
    <mergeCell ref="AL22:AM22"/>
    <mergeCell ref="AN22:AO22"/>
    <mergeCell ref="AL23:AM23"/>
    <mergeCell ref="AN23:AO23"/>
    <mergeCell ref="AL24:AM24"/>
    <mergeCell ref="AN24:AO24"/>
    <mergeCell ref="AL25:AM25"/>
    <mergeCell ref="AN25:AO25"/>
    <mergeCell ref="AL26:AM26"/>
    <mergeCell ref="AN26:AO26"/>
    <mergeCell ref="F3:G3"/>
    <mergeCell ref="H3:I3"/>
    <mergeCell ref="J3:K3"/>
    <mergeCell ref="L3:M3"/>
    <mergeCell ref="J22:K22"/>
    <mergeCell ref="L22:M22"/>
    <mergeCell ref="Z3:AA3"/>
    <mergeCell ref="AB3:AC3"/>
    <mergeCell ref="H22:I22"/>
    <mergeCell ref="R24:S24"/>
    <mergeCell ref="R25:S25"/>
    <mergeCell ref="R26:S26"/>
    <mergeCell ref="J24:K24"/>
    <mergeCell ref="J25:K25"/>
    <mergeCell ref="L24:M24"/>
    <mergeCell ref="L25:M25"/>
    <mergeCell ref="N24:O24"/>
    <mergeCell ref="Z2:AA2"/>
    <mergeCell ref="AB2:AC2"/>
    <mergeCell ref="X2:Y2"/>
    <mergeCell ref="X3:Y3"/>
    <mergeCell ref="V2:W2"/>
    <mergeCell ref="N3:O3"/>
    <mergeCell ref="P3:Q3"/>
    <mergeCell ref="R3:S3"/>
    <mergeCell ref="T3:U3"/>
    <mergeCell ref="V3:W3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D3:E3"/>
    <mergeCell ref="X22:Y22"/>
    <mergeCell ref="Z22:AA22"/>
    <mergeCell ref="AB22:AC22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3:W23"/>
    <mergeCell ref="X23:Y23"/>
    <mergeCell ref="Z23:AA23"/>
    <mergeCell ref="AB23:AC23"/>
    <mergeCell ref="N22:O22"/>
    <mergeCell ref="P22:Q22"/>
    <mergeCell ref="R22:S22"/>
    <mergeCell ref="T22:U22"/>
    <mergeCell ref="V22:W22"/>
    <mergeCell ref="D22:E22"/>
    <mergeCell ref="F22:G22"/>
    <mergeCell ref="D24:E24"/>
    <mergeCell ref="F24:G24"/>
    <mergeCell ref="H24:I24"/>
    <mergeCell ref="D25:E25"/>
    <mergeCell ref="D26:E26"/>
    <mergeCell ref="F26:G26"/>
    <mergeCell ref="F25:G25"/>
    <mergeCell ref="F27:G27"/>
    <mergeCell ref="D27:E27"/>
    <mergeCell ref="R27:S27"/>
    <mergeCell ref="P26:Q26"/>
    <mergeCell ref="P27:Q27"/>
    <mergeCell ref="P28:Q28"/>
    <mergeCell ref="P29:Q29"/>
    <mergeCell ref="J33:K33"/>
    <mergeCell ref="L29:M29"/>
    <mergeCell ref="N29:O29"/>
    <mergeCell ref="N30:O30"/>
    <mergeCell ref="N31:O31"/>
    <mergeCell ref="N32:O32"/>
    <mergeCell ref="J31:K31"/>
    <mergeCell ref="J32:K32"/>
    <mergeCell ref="J26:K26"/>
    <mergeCell ref="J27:K27"/>
    <mergeCell ref="J28:K28"/>
    <mergeCell ref="J29:K29"/>
    <mergeCell ref="J30:K30"/>
    <mergeCell ref="L26:M26"/>
    <mergeCell ref="L27:M27"/>
    <mergeCell ref="L28:M28"/>
    <mergeCell ref="N33:O33"/>
    <mergeCell ref="N25:O25"/>
    <mergeCell ref="N26:O26"/>
    <mergeCell ref="N27:O27"/>
    <mergeCell ref="N28:O28"/>
    <mergeCell ref="D35:E35"/>
    <mergeCell ref="X24:Y24"/>
    <mergeCell ref="X25:Y25"/>
    <mergeCell ref="X26:Y26"/>
    <mergeCell ref="F33:G33"/>
    <mergeCell ref="F31:G31"/>
    <mergeCell ref="F32:G32"/>
    <mergeCell ref="F28:G28"/>
    <mergeCell ref="F29:G29"/>
    <mergeCell ref="F30:G30"/>
    <mergeCell ref="H25:I25"/>
    <mergeCell ref="H26:I26"/>
    <mergeCell ref="H27:I27"/>
    <mergeCell ref="H29:I29"/>
    <mergeCell ref="H30:I30"/>
    <mergeCell ref="R28:S28"/>
    <mergeCell ref="R29:S29"/>
    <mergeCell ref="R30:S30"/>
    <mergeCell ref="R31:S31"/>
    <mergeCell ref="R32:S32"/>
    <mergeCell ref="P24:Q24"/>
    <mergeCell ref="P25:Q25"/>
    <mergeCell ref="V31:W31"/>
    <mergeCell ref="D31:E31"/>
    <mergeCell ref="D32:E32"/>
    <mergeCell ref="D33:E33"/>
    <mergeCell ref="D28:E28"/>
    <mergeCell ref="D29:E29"/>
    <mergeCell ref="D30:E30"/>
    <mergeCell ref="T29:U29"/>
    <mergeCell ref="V24:W24"/>
    <mergeCell ref="V25:W25"/>
    <mergeCell ref="V26:W26"/>
    <mergeCell ref="V27:W27"/>
    <mergeCell ref="T31:U31"/>
    <mergeCell ref="T32:U32"/>
    <mergeCell ref="T24:U24"/>
    <mergeCell ref="T25:U25"/>
    <mergeCell ref="T26:U26"/>
    <mergeCell ref="T27:U27"/>
    <mergeCell ref="T28:U28"/>
    <mergeCell ref="V32:W32"/>
    <mergeCell ref="V29:W29"/>
    <mergeCell ref="V30:W30"/>
    <mergeCell ref="D34:E34"/>
    <mergeCell ref="L33:M33"/>
    <mergeCell ref="F34:G34"/>
    <mergeCell ref="L32:M32"/>
    <mergeCell ref="L30:M30"/>
    <mergeCell ref="H28:I28"/>
    <mergeCell ref="P30:Q30"/>
    <mergeCell ref="P31:Q31"/>
    <mergeCell ref="P32:Q32"/>
    <mergeCell ref="L31:M31"/>
    <mergeCell ref="F35:G35"/>
    <mergeCell ref="H34:I34"/>
    <mergeCell ref="H35:I35"/>
    <mergeCell ref="H33:I33"/>
    <mergeCell ref="H31:I31"/>
    <mergeCell ref="H32:I32"/>
    <mergeCell ref="J35:K35"/>
    <mergeCell ref="J34:K34"/>
    <mergeCell ref="P33:Q33"/>
    <mergeCell ref="T30:U30"/>
    <mergeCell ref="P34:Q34"/>
    <mergeCell ref="P35:Q35"/>
    <mergeCell ref="T35:U35"/>
    <mergeCell ref="R35:S35"/>
    <mergeCell ref="N35:O35"/>
    <mergeCell ref="N34:O34"/>
    <mergeCell ref="L35:M35"/>
    <mergeCell ref="L34:M34"/>
    <mergeCell ref="T33:U33"/>
    <mergeCell ref="T34:U34"/>
    <mergeCell ref="R33:S33"/>
    <mergeCell ref="R34:S34"/>
    <mergeCell ref="X35:Y35"/>
    <mergeCell ref="Z24:AA24"/>
    <mergeCell ref="V35:W35"/>
    <mergeCell ref="X27:Y27"/>
    <mergeCell ref="X28:Y28"/>
    <mergeCell ref="X29:Y29"/>
    <mergeCell ref="X30:Y30"/>
    <mergeCell ref="X31:Y31"/>
    <mergeCell ref="X32:Y32"/>
    <mergeCell ref="V33:W33"/>
    <mergeCell ref="V34:W34"/>
    <mergeCell ref="Z25:AA25"/>
    <mergeCell ref="Z26:AA26"/>
    <mergeCell ref="Z27:AA27"/>
    <mergeCell ref="Z28:AA28"/>
    <mergeCell ref="Z29:AA29"/>
    <mergeCell ref="Z30:AA30"/>
    <mergeCell ref="Z31:AA31"/>
    <mergeCell ref="Z32:AA32"/>
    <mergeCell ref="V28:W28"/>
    <mergeCell ref="AB24:AC24"/>
    <mergeCell ref="AB25:AC25"/>
    <mergeCell ref="AB26:AC26"/>
    <mergeCell ref="AB27:AC27"/>
    <mergeCell ref="AB28:AC28"/>
    <mergeCell ref="X33:Y33"/>
    <mergeCell ref="X34:Y34"/>
    <mergeCell ref="AB31:AC31"/>
    <mergeCell ref="AB32:AC32"/>
    <mergeCell ref="AB33:AC33"/>
    <mergeCell ref="AB34:AC34"/>
    <mergeCell ref="AB29:AC29"/>
    <mergeCell ref="AB30:AC30"/>
    <mergeCell ref="Z33:AA33"/>
    <mergeCell ref="Z34:AA34"/>
    <mergeCell ref="AD25:AE25"/>
    <mergeCell ref="AF25:AG25"/>
    <mergeCell ref="AH25:AI25"/>
    <mergeCell ref="AJ25:AK25"/>
    <mergeCell ref="AD26:AE26"/>
    <mergeCell ref="AF26:AG26"/>
    <mergeCell ref="AH26:AI26"/>
    <mergeCell ref="AJ26:AK26"/>
    <mergeCell ref="Z35:AA35"/>
    <mergeCell ref="AB35:AC35"/>
    <mergeCell ref="AD32:AE32"/>
    <mergeCell ref="AF32:AG32"/>
    <mergeCell ref="AH32:AI32"/>
    <mergeCell ref="AD27:AE27"/>
    <mergeCell ref="AF27:AG27"/>
    <mergeCell ref="AH27:AI27"/>
    <mergeCell ref="AD28:AE28"/>
    <mergeCell ref="AF28:AG28"/>
    <mergeCell ref="AH28:AI28"/>
    <mergeCell ref="AD29:AE29"/>
    <mergeCell ref="AF29:AG29"/>
    <mergeCell ref="AH29:AI29"/>
    <mergeCell ref="AD35:AE35"/>
    <mergeCell ref="AF35:AG35"/>
    <mergeCell ref="AD22:AE22"/>
    <mergeCell ref="AF22:AG22"/>
    <mergeCell ref="AH22:AI22"/>
    <mergeCell ref="AJ22:AK22"/>
    <mergeCell ref="AD23:AE23"/>
    <mergeCell ref="AF23:AG23"/>
    <mergeCell ref="AH23:AI23"/>
    <mergeCell ref="AJ23:AK23"/>
    <mergeCell ref="AD24:AE24"/>
    <mergeCell ref="AF24:AG24"/>
    <mergeCell ref="AH24:AI24"/>
    <mergeCell ref="AJ24:AK24"/>
    <mergeCell ref="AH35:AI35"/>
    <mergeCell ref="AJ35:AK35"/>
    <mergeCell ref="AJ27:AK27"/>
    <mergeCell ref="AJ28:AK28"/>
    <mergeCell ref="AJ29:AK29"/>
    <mergeCell ref="AJ30:AK30"/>
    <mergeCell ref="AJ31:AK31"/>
    <mergeCell ref="AJ32:AK32"/>
    <mergeCell ref="AJ33:AK33"/>
    <mergeCell ref="AJ34:AK34"/>
    <mergeCell ref="AD33:AE33"/>
    <mergeCell ref="AF33:AG33"/>
    <mergeCell ref="AH33:AI33"/>
    <mergeCell ref="AD34:AE34"/>
    <mergeCell ref="AF34:AG34"/>
    <mergeCell ref="AH34:AI34"/>
    <mergeCell ref="AD30:AE30"/>
    <mergeCell ref="AF30:AG30"/>
    <mergeCell ref="AH30:AI30"/>
    <mergeCell ref="AD31:AE31"/>
    <mergeCell ref="AF31:AG31"/>
    <mergeCell ref="AH31:AI31"/>
  </mergeCells>
  <conditionalFormatting sqref="AF5:AH17">
    <cfRule type="containsText" dxfId="1" priority="1" operator="containsText" text="NE">
      <formula>NOT(ISERROR(SEARCH("NE",AF5)))</formula>
    </cfRule>
    <cfRule type="containsText" dxfId="0" priority="4" operator="containsText" text="ANO">
      <formula>NOT(ISERROR(SEARCH("ANO",AF5)))</formula>
    </cfRule>
  </conditionalFormatting>
  <pageMargins left="0.375" right="0.4375" top="0.78749999999999998" bottom="0.78749999999999998" header="0.51180555555555496" footer="0.51180555555555496"/>
  <pageSetup paperSize="9" scale="6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Lubomíra Balková</cp:lastModifiedBy>
  <cp:revision>0</cp:revision>
  <cp:lastPrinted>2014-05-06T16:11:01Z</cp:lastPrinted>
  <dcterms:created xsi:type="dcterms:W3CDTF">2013-10-08T14:30:35Z</dcterms:created>
  <dcterms:modified xsi:type="dcterms:W3CDTF">2014-07-16T11:18:59Z</dcterms:modified>
</cp:coreProperties>
</file>